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0775" windowHeight="13230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 - Slaboproudá e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1 - Ostatní a vedle..." sheetId="23" r:id="rId23"/>
  </sheets>
  <definedNames>
    <definedName name="_xlnm._FilterDatabase" localSheetId="1" hidden="1">'D1_03_1 - Stavební'!$C$168:$K$7667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'D1_03_4h1 - Slaboproudá e...'!$C$134:$K$585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'OVN-D01 - Ostatní a vedle...'!$C$124:$K$300</definedName>
    <definedName name="_xlnm.Print_Titles" localSheetId="1">'D1_03_1 - Stavební'!$168:$168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'D1_03_4h1 - Slaboproudá e...'!$134:$134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'OVN-D01 - Ostatní a vedle...'!$124:$124</definedName>
    <definedName name="_xlnm.Print_Titles" localSheetId="0">'Rekapitulace stavby'!$92:$92</definedName>
    <definedName name="_xlnm.Print_Area" localSheetId="1">'D1_03_1 - Stavební'!$C$4:$J$76,'D1_03_1 - Stavební'!$C$82:$J$148,'D1_03_1 - Stavební'!$C$154:$K$7667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'D1_03_4h1 - Slaboproudá e...'!$C$4:$J$76,'D1_03_4h1 - Slaboproudá e...'!$C$82:$J$114,'D1_03_4h1 - Slaboproudá e...'!$C$120:$K$585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'OVN-D01 - Ostatní a vedle...'!$C$4:$J$76,'OVN-D01 - Ostatní a vedle...'!$C$82:$J$106,'OVN-D01 - Ostatní a vedle...'!$C$112:$K$300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 s="1"/>
  <c r="J35" i="23"/>
  <c r="AX117" i="1" s="1"/>
  <c r="BI299" i="23"/>
  <c r="BH299" i="23"/>
  <c r="BG299" i="23"/>
  <c r="BF299" i="23"/>
  <c r="T299" i="23"/>
  <c r="R299" i="23"/>
  <c r="P299" i="23"/>
  <c r="BI294" i="23"/>
  <c r="BH294" i="23"/>
  <c r="BG294" i="23"/>
  <c r="BF294" i="23"/>
  <c r="T294" i="23"/>
  <c r="R294" i="23"/>
  <c r="P294" i="23"/>
  <c r="BI285" i="23"/>
  <c r="BH285" i="23"/>
  <c r="BG285" i="23"/>
  <c r="BF285" i="23"/>
  <c r="T285" i="23"/>
  <c r="R285" i="23"/>
  <c r="P285" i="23"/>
  <c r="BI269" i="23"/>
  <c r="BH269" i="23"/>
  <c r="BG269" i="23"/>
  <c r="BF269" i="23"/>
  <c r="T269" i="23"/>
  <c r="R269" i="23"/>
  <c r="P269" i="23"/>
  <c r="BI266" i="23"/>
  <c r="BH266" i="23"/>
  <c r="BG266" i="23"/>
  <c r="BF266" i="23"/>
  <c r="T266" i="23"/>
  <c r="R266" i="23"/>
  <c r="P266" i="23"/>
  <c r="BI255" i="23"/>
  <c r="BH255" i="23"/>
  <c r="BG255" i="23"/>
  <c r="BF255" i="23"/>
  <c r="T255" i="23"/>
  <c r="R255" i="23"/>
  <c r="P255" i="23"/>
  <c r="BI243" i="23"/>
  <c r="BH243" i="23"/>
  <c r="BG243" i="23"/>
  <c r="BF243" i="23"/>
  <c r="T243" i="23"/>
  <c r="R243" i="23"/>
  <c r="P243" i="23"/>
  <c r="BI237" i="23"/>
  <c r="BH237" i="23"/>
  <c r="BG237" i="23"/>
  <c r="BF237" i="23"/>
  <c r="T237" i="23"/>
  <c r="R237" i="23"/>
  <c r="P237" i="23"/>
  <c r="BI231" i="23"/>
  <c r="BH231" i="23"/>
  <c r="BG231" i="23"/>
  <c r="BF231" i="23"/>
  <c r="T231" i="23"/>
  <c r="T230" i="23"/>
  <c r="R231" i="23"/>
  <c r="R230" i="23"/>
  <c r="P231" i="23"/>
  <c r="P230" i="23"/>
  <c r="BI228" i="23"/>
  <c r="BH228" i="23"/>
  <c r="BG228" i="23"/>
  <c r="BF228" i="23"/>
  <c r="T228" i="23"/>
  <c r="T227" i="23"/>
  <c r="R228" i="23"/>
  <c r="R227" i="23"/>
  <c r="P228" i="23"/>
  <c r="P227" i="23"/>
  <c r="BI224" i="23"/>
  <c r="BH224" i="23"/>
  <c r="BG224" i="23"/>
  <c r="BF224" i="23"/>
  <c r="T224" i="23"/>
  <c r="R224" i="23"/>
  <c r="P224" i="23"/>
  <c r="BI220" i="23"/>
  <c r="BH220" i="23"/>
  <c r="BG220" i="23"/>
  <c r="BF220" i="23"/>
  <c r="T220" i="23"/>
  <c r="R220" i="23"/>
  <c r="P220" i="23"/>
  <c r="BI218" i="23"/>
  <c r="BH218" i="23"/>
  <c r="BG218" i="23"/>
  <c r="BF218" i="23"/>
  <c r="T218" i="23"/>
  <c r="R218" i="23"/>
  <c r="P218" i="23"/>
  <c r="BI214" i="23"/>
  <c r="BH214" i="23"/>
  <c r="BG214" i="23"/>
  <c r="BF214" i="23"/>
  <c r="T214" i="23"/>
  <c r="R214" i="23"/>
  <c r="P214" i="23"/>
  <c r="BI210" i="23"/>
  <c r="BH210" i="23"/>
  <c r="BG210" i="23"/>
  <c r="BF210" i="23"/>
  <c r="T210" i="23"/>
  <c r="R210" i="23"/>
  <c r="P210" i="23"/>
  <c r="BI206" i="23"/>
  <c r="BH206" i="23"/>
  <c r="BG206" i="23"/>
  <c r="BF206" i="23"/>
  <c r="T206" i="23"/>
  <c r="R206" i="23"/>
  <c r="P206" i="23"/>
  <c r="BI200" i="23"/>
  <c r="BH200" i="23"/>
  <c r="BG200" i="23"/>
  <c r="BF200" i="23"/>
  <c r="T200" i="23"/>
  <c r="R200" i="23"/>
  <c r="P200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 s="1"/>
  <c r="R150" i="23"/>
  <c r="R149" i="23"/>
  <c r="P150" i="23"/>
  <c r="P149" i="23" s="1"/>
  <c r="BI145" i="23"/>
  <c r="BH145" i="23"/>
  <c r="BG145" i="23"/>
  <c r="BF145" i="23"/>
  <c r="T145" i="23"/>
  <c r="R145" i="23"/>
  <c r="P145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92" i="23" s="1"/>
  <c r="J17" i="23"/>
  <c r="J12" i="23"/>
  <c r="J119" i="23" s="1"/>
  <c r="E7" i="23"/>
  <c r="E85" i="23"/>
  <c r="J37" i="22"/>
  <c r="J36" i="22"/>
  <c r="AY116" i="1"/>
  <c r="J35" i="22"/>
  <c r="AX116" i="1"/>
  <c r="BI182" i="22"/>
  <c r="BH182" i="22"/>
  <c r="BG182" i="22"/>
  <c r="BF182" i="22"/>
  <c r="T182" i="22"/>
  <c r="T181" i="22"/>
  <c r="R182" i="22"/>
  <c r="R181" i="22"/>
  <c r="P182" i="22"/>
  <c r="P181" i="22"/>
  <c r="BI175" i="22"/>
  <c r="BH175" i="22"/>
  <c r="BG175" i="22"/>
  <c r="BF175" i="22"/>
  <c r="T175" i="22"/>
  <c r="T174" i="22"/>
  <c r="R175" i="22"/>
  <c r="R174" i="22"/>
  <c r="P175" i="22"/>
  <c r="P174" i="22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 s="1"/>
  <c r="J17" i="22"/>
  <c r="J12" i="22"/>
  <c r="J115" i="22" s="1"/>
  <c r="E7" i="22"/>
  <c r="E85" i="22"/>
  <c r="J37" i="21"/>
  <c r="J36" i="21"/>
  <c r="AY115" i="1"/>
  <c r="J35" i="21"/>
  <c r="AX115" i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92" i="21" s="1"/>
  <c r="J17" i="21"/>
  <c r="J12" i="21"/>
  <c r="J89" i="21"/>
  <c r="E7" i="21"/>
  <c r="E85" i="21" s="1"/>
  <c r="J37" i="20"/>
  <c r="J36" i="20"/>
  <c r="AY114" i="1" s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117" i="20" s="1"/>
  <c r="J17" i="20"/>
  <c r="J12" i="20"/>
  <c r="J114" i="20"/>
  <c r="E7" i="20"/>
  <c r="E110" i="20"/>
  <c r="J37" i="19"/>
  <c r="J36" i="19"/>
  <c r="AY113" i="1" s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92" i="19"/>
  <c r="J17" i="19"/>
  <c r="J12" i="19"/>
  <c r="J113" i="19" s="1"/>
  <c r="E7" i="19"/>
  <c r="E109" i="19"/>
  <c r="J37" i="18"/>
  <c r="J36" i="18"/>
  <c r="AY112" i="1"/>
  <c r="J35" i="18"/>
  <c r="AX112" i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/>
  <c r="R149" i="18"/>
  <c r="R148" i="18"/>
  <c r="P149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89" i="18" s="1"/>
  <c r="E7" i="18"/>
  <c r="E113" i="18"/>
  <c r="J37" i="17"/>
  <c r="J36" i="17"/>
  <c r="AY111" i="1"/>
  <c r="J35" i="17"/>
  <c r="AX111" i="1" s="1"/>
  <c r="BI355" i="17"/>
  <c r="BH355" i="17"/>
  <c r="BG355" i="17"/>
  <c r="BF355" i="17"/>
  <c r="T355" i="17"/>
  <c r="T354" i="17"/>
  <c r="R355" i="17"/>
  <c r="R354" i="17" s="1"/>
  <c r="P355" i="17"/>
  <c r="P354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/>
  <c r="P192" i="17"/>
  <c r="P191" i="17" s="1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/>
  <c r="J17" i="17"/>
  <c r="J12" i="17"/>
  <c r="J119" i="17" s="1"/>
  <c r="E7" i="17"/>
  <c r="E85" i="17" s="1"/>
  <c r="J37" i="16"/>
  <c r="J36" i="16"/>
  <c r="AY110" i="1"/>
  <c r="J35" i="16"/>
  <c r="AX110" i="1"/>
  <c r="BI380" i="16"/>
  <c r="BH380" i="16"/>
  <c r="BG380" i="16"/>
  <c r="BF380" i="16"/>
  <c r="T380" i="16"/>
  <c r="T379" i="16"/>
  <c r="R380" i="16"/>
  <c r="R379" i="16"/>
  <c r="P380" i="16"/>
  <c r="P379" i="16" s="1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 s="1"/>
  <c r="R212" i="16"/>
  <c r="R211" i="16"/>
  <c r="P212" i="16"/>
  <c r="P211" i="16" s="1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92" i="16"/>
  <c r="J17" i="16"/>
  <c r="J12" i="16"/>
  <c r="J89" i="16" s="1"/>
  <c r="E7" i="16"/>
  <c r="E113" i="16"/>
  <c r="J685" i="15"/>
  <c r="J108" i="15" s="1"/>
  <c r="J37" i="15"/>
  <c r="J36" i="15"/>
  <c r="AY109" i="1" s="1"/>
  <c r="J35" i="15"/>
  <c r="AX109" i="1" s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92" i="15"/>
  <c r="J17" i="15"/>
  <c r="J12" i="15"/>
  <c r="J127" i="15" s="1"/>
  <c r="E7" i="15"/>
  <c r="E85" i="15"/>
  <c r="J39" i="14"/>
  <c r="J38" i="14"/>
  <c r="AY108" i="1"/>
  <c r="J37" i="14"/>
  <c r="AX108" i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119" i="14" s="1"/>
  <c r="J19" i="14"/>
  <c r="J14" i="14"/>
  <c r="J91" i="14" s="1"/>
  <c r="E7" i="14"/>
  <c r="E110" i="14" s="1"/>
  <c r="J39" i="13"/>
  <c r="J38" i="13"/>
  <c r="AY107" i="1" s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/>
  <c r="J19" i="13"/>
  <c r="J14" i="13"/>
  <c r="J91" i="13" s="1"/>
  <c r="E7" i="13"/>
  <c r="E112" i="13"/>
  <c r="J39" i="12"/>
  <c r="J38" i="12"/>
  <c r="AY106" i="1"/>
  <c r="J37" i="12"/>
  <c r="AX106" i="1" s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94" i="12" s="1"/>
  <c r="J19" i="12"/>
  <c r="J14" i="12"/>
  <c r="J115" i="12" s="1"/>
  <c r="E7" i="12"/>
  <c r="E109" i="12"/>
  <c r="J39" i="11"/>
  <c r="J38" i="11"/>
  <c r="AY105" i="1" s="1"/>
  <c r="J37" i="11"/>
  <c r="AX105" i="1" s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94" i="11"/>
  <c r="J19" i="11"/>
  <c r="J14" i="11"/>
  <c r="J91" i="11" s="1"/>
  <c r="E7" i="11"/>
  <c r="E123" i="11" s="1"/>
  <c r="J39" i="10"/>
  <c r="J38" i="10"/>
  <c r="AY104" i="1"/>
  <c r="J37" i="10"/>
  <c r="AX104" i="1" s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94" i="10" s="1"/>
  <c r="J19" i="10"/>
  <c r="J14" i="10"/>
  <c r="J117" i="10" s="1"/>
  <c r="E7" i="10"/>
  <c r="E85" i="10" s="1"/>
  <c r="J39" i="9"/>
  <c r="J38" i="9"/>
  <c r="AY103" i="1" s="1"/>
  <c r="J37" i="9"/>
  <c r="AX103" i="1" s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148" i="9" s="1"/>
  <c r="J19" i="9"/>
  <c r="J14" i="9"/>
  <c r="J91" i="9" s="1"/>
  <c r="E7" i="9"/>
  <c r="E85" i="9" s="1"/>
  <c r="J367" i="8"/>
  <c r="J39" i="8"/>
  <c r="J38" i="8"/>
  <c r="AY102" i="1"/>
  <c r="J37" i="8"/>
  <c r="AX102" i="1" s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/>
  <c r="R393" i="8"/>
  <c r="R392" i="8" s="1"/>
  <c r="P393" i="8"/>
  <c r="P392" i="8" s="1"/>
  <c r="BI390" i="8"/>
  <c r="BH390" i="8"/>
  <c r="BG390" i="8"/>
  <c r="BF390" i="8"/>
  <c r="T390" i="8"/>
  <c r="T389" i="8" s="1"/>
  <c r="R390" i="8"/>
  <c r="R389" i="8" s="1"/>
  <c r="P390" i="8"/>
  <c r="P389" i="8"/>
  <c r="BI387" i="8"/>
  <c r="BH387" i="8"/>
  <c r="BG387" i="8"/>
  <c r="BF387" i="8"/>
  <c r="T387" i="8"/>
  <c r="T386" i="8" s="1"/>
  <c r="R387" i="8"/>
  <c r="R386" i="8"/>
  <c r="P387" i="8"/>
  <c r="P386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J12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 s="1"/>
  <c r="R338" i="8"/>
  <c r="R337" i="8" s="1"/>
  <c r="P338" i="8"/>
  <c r="P337" i="8"/>
  <c r="BI335" i="8"/>
  <c r="BH335" i="8"/>
  <c r="BG335" i="8"/>
  <c r="BF335" i="8"/>
  <c r="T335" i="8"/>
  <c r="T334" i="8" s="1"/>
  <c r="R335" i="8"/>
  <c r="R334" i="8"/>
  <c r="P335" i="8"/>
  <c r="P334" i="8" s="1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 s="1"/>
  <c r="R302" i="8"/>
  <c r="R301" i="8" s="1"/>
  <c r="P302" i="8"/>
  <c r="P301" i="8" s="1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 s="1"/>
  <c r="R250" i="8"/>
  <c r="R249" i="8" s="1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 s="1"/>
  <c r="R222" i="8"/>
  <c r="R221" i="8"/>
  <c r="P222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 s="1"/>
  <c r="R205" i="8"/>
  <c r="R204" i="8"/>
  <c r="P205" i="8"/>
  <c r="P204" i="8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155" i="8" s="1"/>
  <c r="J25" i="8"/>
  <c r="J20" i="8"/>
  <c r="E20" i="8"/>
  <c r="F94" i="8" s="1"/>
  <c r="J19" i="8"/>
  <c r="J14" i="8"/>
  <c r="J152" i="8" s="1"/>
  <c r="E7" i="8"/>
  <c r="E146" i="8"/>
  <c r="J39" i="7"/>
  <c r="J38" i="7"/>
  <c r="AY101" i="1" s="1"/>
  <c r="J37" i="7"/>
  <c r="AX101" i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/>
  <c r="T382" i="7" s="1"/>
  <c r="R384" i="7"/>
  <c r="R383" i="7"/>
  <c r="R382" i="7" s="1"/>
  <c r="P384" i="7"/>
  <c r="P383" i="7" s="1"/>
  <c r="P382" i="7" s="1"/>
  <c r="BI381" i="7"/>
  <c r="BH381" i="7"/>
  <c r="BG381" i="7"/>
  <c r="BF381" i="7"/>
  <c r="T381" i="7"/>
  <c r="T380" i="7" s="1"/>
  <c r="R381" i="7"/>
  <c r="R380" i="7" s="1"/>
  <c r="P381" i="7"/>
  <c r="P380" i="7" s="1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 s="1"/>
  <c r="R354" i="7"/>
  <c r="R353" i="7"/>
  <c r="P354" i="7"/>
  <c r="P353" i="7" s="1"/>
  <c r="BI352" i="7"/>
  <c r="BH352" i="7"/>
  <c r="BG352" i="7"/>
  <c r="BF352" i="7"/>
  <c r="T352" i="7"/>
  <c r="T351" i="7"/>
  <c r="R352" i="7"/>
  <c r="R351" i="7" s="1"/>
  <c r="P352" i="7"/>
  <c r="P351" i="7" s="1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 s="1"/>
  <c r="R177" i="7"/>
  <c r="R176" i="7" s="1"/>
  <c r="P177" i="7"/>
  <c r="P176" i="7" s="1"/>
  <c r="BI175" i="7"/>
  <c r="BH175" i="7"/>
  <c r="BG175" i="7"/>
  <c r="BF175" i="7"/>
  <c r="T175" i="7"/>
  <c r="T174" i="7" s="1"/>
  <c r="R175" i="7"/>
  <c r="R174" i="7" s="1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 s="1"/>
  <c r="R170" i="7"/>
  <c r="R169" i="7" s="1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94" i="7"/>
  <c r="J19" i="7"/>
  <c r="J14" i="7"/>
  <c r="J144" i="7" s="1"/>
  <c r="E7" i="7"/>
  <c r="E138" i="7" s="1"/>
  <c r="J39" i="6"/>
  <c r="J38" i="6"/>
  <c r="AY100" i="1"/>
  <c r="J37" i="6"/>
  <c r="AX100" i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 s="1"/>
  <c r="R2892" i="6"/>
  <c r="R2891" i="6"/>
  <c r="P2892" i="6"/>
  <c r="P2891" i="6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/>
  <c r="J19" i="6"/>
  <c r="J14" i="6"/>
  <c r="J144" i="6"/>
  <c r="E7" i="6"/>
  <c r="E138" i="6" s="1"/>
  <c r="J39" i="5"/>
  <c r="J38" i="5"/>
  <c r="AY99" i="1"/>
  <c r="J37" i="5"/>
  <c r="AX99" i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 s="1"/>
  <c r="J19" i="5"/>
  <c r="J14" i="5"/>
  <c r="J122" i="5" s="1"/>
  <c r="E7" i="5"/>
  <c r="E85" i="5" s="1"/>
  <c r="J39" i="4"/>
  <c r="J38" i="4"/>
  <c r="AY98" i="1" s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 s="1"/>
  <c r="R463" i="4"/>
  <c r="R462" i="4" s="1"/>
  <c r="P463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123" i="4" s="1"/>
  <c r="E7" i="4"/>
  <c r="E117" i="4"/>
  <c r="J39" i="3"/>
  <c r="J38" i="3"/>
  <c r="AY97" i="1"/>
  <c r="J37" i="3"/>
  <c r="AX97" i="1" s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118" i="3" s="1"/>
  <c r="E7" i="3"/>
  <c r="E112" i="3"/>
  <c r="J39" i="2"/>
  <c r="J38" i="2"/>
  <c r="AY96" i="1"/>
  <c r="J37" i="2"/>
  <c r="AX96" i="1"/>
  <c r="BI7639" i="2"/>
  <c r="BH7639" i="2"/>
  <c r="BG7639" i="2"/>
  <c r="BF7639" i="2"/>
  <c r="T7639" i="2"/>
  <c r="R7639" i="2"/>
  <c r="P7639" i="2"/>
  <c r="BI7591" i="2"/>
  <c r="BH7591" i="2"/>
  <c r="BG7591" i="2"/>
  <c r="BF7591" i="2"/>
  <c r="T7591" i="2"/>
  <c r="R7591" i="2"/>
  <c r="P7591" i="2"/>
  <c r="BI7578" i="2"/>
  <c r="BH7578" i="2"/>
  <c r="BG7578" i="2"/>
  <c r="BF7578" i="2"/>
  <c r="T7578" i="2"/>
  <c r="R7578" i="2"/>
  <c r="P7578" i="2"/>
  <c r="BI7560" i="2"/>
  <c r="BH7560" i="2"/>
  <c r="BG7560" i="2"/>
  <c r="BF7560" i="2"/>
  <c r="T7560" i="2"/>
  <c r="R7560" i="2"/>
  <c r="P7560" i="2"/>
  <c r="BI7509" i="2"/>
  <c r="BH7509" i="2"/>
  <c r="BG7509" i="2"/>
  <c r="BF7509" i="2"/>
  <c r="T7509" i="2"/>
  <c r="R7509" i="2"/>
  <c r="P7509" i="2"/>
  <c r="BI7476" i="2"/>
  <c r="BH7476" i="2"/>
  <c r="BG7476" i="2"/>
  <c r="BF7476" i="2"/>
  <c r="T7476" i="2"/>
  <c r="R7476" i="2"/>
  <c r="P7476" i="2"/>
  <c r="BI7468" i="2"/>
  <c r="BH7468" i="2"/>
  <c r="BG7468" i="2"/>
  <c r="BF7468" i="2"/>
  <c r="T7468" i="2"/>
  <c r="R7468" i="2"/>
  <c r="P7468" i="2"/>
  <c r="BI7450" i="2"/>
  <c r="BH7450" i="2"/>
  <c r="BG7450" i="2"/>
  <c r="BF7450" i="2"/>
  <c r="T7450" i="2"/>
  <c r="R7450" i="2"/>
  <c r="P7450" i="2"/>
  <c r="BI7414" i="2"/>
  <c r="BH7414" i="2"/>
  <c r="BG7414" i="2"/>
  <c r="BF7414" i="2"/>
  <c r="T7414" i="2"/>
  <c r="R7414" i="2"/>
  <c r="P7414" i="2"/>
  <c r="BI7411" i="2"/>
  <c r="BH7411" i="2"/>
  <c r="BG7411" i="2"/>
  <c r="BF7411" i="2"/>
  <c r="T7411" i="2"/>
  <c r="R7411" i="2"/>
  <c r="P7411" i="2"/>
  <c r="BI7401" i="2"/>
  <c r="BH7401" i="2"/>
  <c r="BG7401" i="2"/>
  <c r="BF7401" i="2"/>
  <c r="T7401" i="2"/>
  <c r="R7401" i="2"/>
  <c r="P7401" i="2"/>
  <c r="BI7371" i="2"/>
  <c r="BH7371" i="2"/>
  <c r="BG7371" i="2"/>
  <c r="BF7371" i="2"/>
  <c r="T7371" i="2"/>
  <c r="R7371" i="2"/>
  <c r="P7371" i="2"/>
  <c r="BI7355" i="2"/>
  <c r="BH7355" i="2"/>
  <c r="BG7355" i="2"/>
  <c r="BF7355" i="2"/>
  <c r="T7355" i="2"/>
  <c r="R7355" i="2"/>
  <c r="P7355" i="2"/>
  <c r="BI7334" i="2"/>
  <c r="BH7334" i="2"/>
  <c r="BG7334" i="2"/>
  <c r="BF7334" i="2"/>
  <c r="T7334" i="2"/>
  <c r="R7334" i="2"/>
  <c r="P7334" i="2"/>
  <c r="BI7322" i="2"/>
  <c r="BH7322" i="2"/>
  <c r="BG7322" i="2"/>
  <c r="BF7322" i="2"/>
  <c r="T7322" i="2"/>
  <c r="R7322" i="2"/>
  <c r="P7322" i="2"/>
  <c r="BI7310" i="2"/>
  <c r="BH7310" i="2"/>
  <c r="BG7310" i="2"/>
  <c r="BF7310" i="2"/>
  <c r="T7310" i="2"/>
  <c r="R7310" i="2"/>
  <c r="P7310" i="2"/>
  <c r="BI7305" i="2"/>
  <c r="BH7305" i="2"/>
  <c r="BG7305" i="2"/>
  <c r="BF7305" i="2"/>
  <c r="T7305" i="2"/>
  <c r="R7305" i="2"/>
  <c r="P7305" i="2"/>
  <c r="BI7289" i="2"/>
  <c r="BH7289" i="2"/>
  <c r="BG7289" i="2"/>
  <c r="BF7289" i="2"/>
  <c r="T7289" i="2"/>
  <c r="R7289" i="2"/>
  <c r="P7289" i="2"/>
  <c r="BI7252" i="2"/>
  <c r="BH7252" i="2"/>
  <c r="BG7252" i="2"/>
  <c r="BF7252" i="2"/>
  <c r="T7252" i="2"/>
  <c r="R7252" i="2"/>
  <c r="P7252" i="2"/>
  <c r="BI7250" i="2"/>
  <c r="BH7250" i="2"/>
  <c r="BG7250" i="2"/>
  <c r="BF7250" i="2"/>
  <c r="T7250" i="2"/>
  <c r="R7250" i="2"/>
  <c r="P7250" i="2"/>
  <c r="BI7239" i="2"/>
  <c r="BH7239" i="2"/>
  <c r="BG7239" i="2"/>
  <c r="BF7239" i="2"/>
  <c r="T7239" i="2"/>
  <c r="R7239" i="2"/>
  <c r="P7239" i="2"/>
  <c r="BI7237" i="2"/>
  <c r="BH7237" i="2"/>
  <c r="BG7237" i="2"/>
  <c r="BF7237" i="2"/>
  <c r="T7237" i="2"/>
  <c r="R7237" i="2"/>
  <c r="P7237" i="2"/>
  <c r="BI7196" i="2"/>
  <c r="BH7196" i="2"/>
  <c r="BG7196" i="2"/>
  <c r="BF7196" i="2"/>
  <c r="T7196" i="2"/>
  <c r="R7196" i="2"/>
  <c r="P7196" i="2"/>
  <c r="BI7194" i="2"/>
  <c r="BH7194" i="2"/>
  <c r="BG7194" i="2"/>
  <c r="BF7194" i="2"/>
  <c r="T7194" i="2"/>
  <c r="R7194" i="2"/>
  <c r="P7194" i="2"/>
  <c r="BI7192" i="2"/>
  <c r="BH7192" i="2"/>
  <c r="BG7192" i="2"/>
  <c r="BF7192" i="2"/>
  <c r="T7192" i="2"/>
  <c r="R7192" i="2"/>
  <c r="P7192" i="2"/>
  <c r="BI7172" i="2"/>
  <c r="BH7172" i="2"/>
  <c r="BG7172" i="2"/>
  <c r="BF7172" i="2"/>
  <c r="T7172" i="2"/>
  <c r="R7172" i="2"/>
  <c r="P7172" i="2"/>
  <c r="BI7169" i="2"/>
  <c r="BH7169" i="2"/>
  <c r="BG7169" i="2"/>
  <c r="BF7169" i="2"/>
  <c r="T7169" i="2"/>
  <c r="R7169" i="2"/>
  <c r="P7169" i="2"/>
  <c r="BI7161" i="2"/>
  <c r="BH7161" i="2"/>
  <c r="BG7161" i="2"/>
  <c r="BF7161" i="2"/>
  <c r="T7161" i="2"/>
  <c r="R7161" i="2"/>
  <c r="P7161" i="2"/>
  <c r="BI7153" i="2"/>
  <c r="BH7153" i="2"/>
  <c r="BG7153" i="2"/>
  <c r="BF7153" i="2"/>
  <c r="T7153" i="2"/>
  <c r="R7153" i="2"/>
  <c r="P7153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0" i="2"/>
  <c r="BH7140" i="2"/>
  <c r="BG7140" i="2"/>
  <c r="BF7140" i="2"/>
  <c r="T7140" i="2"/>
  <c r="R7140" i="2"/>
  <c r="P7140" i="2"/>
  <c r="BI7133" i="2"/>
  <c r="BH7133" i="2"/>
  <c r="BG7133" i="2"/>
  <c r="BF7133" i="2"/>
  <c r="T7133" i="2"/>
  <c r="R7133" i="2"/>
  <c r="P7133" i="2"/>
  <c r="BI7125" i="2"/>
  <c r="BH7125" i="2"/>
  <c r="BG7125" i="2"/>
  <c r="BF7125" i="2"/>
  <c r="T7125" i="2"/>
  <c r="R7125" i="2"/>
  <c r="P7125" i="2"/>
  <c r="BI7122" i="2"/>
  <c r="BH7122" i="2"/>
  <c r="BG7122" i="2"/>
  <c r="BF7122" i="2"/>
  <c r="T7122" i="2"/>
  <c r="R7122" i="2"/>
  <c r="P7122" i="2"/>
  <c r="BI7119" i="2"/>
  <c r="BH7119" i="2"/>
  <c r="BG7119" i="2"/>
  <c r="BF7119" i="2"/>
  <c r="T7119" i="2"/>
  <c r="R7119" i="2"/>
  <c r="P7119" i="2"/>
  <c r="BI7094" i="2"/>
  <c r="BH7094" i="2"/>
  <c r="BG7094" i="2"/>
  <c r="BF7094" i="2"/>
  <c r="T7094" i="2"/>
  <c r="R7094" i="2"/>
  <c r="P7094" i="2"/>
  <c r="BI7068" i="2"/>
  <c r="BH7068" i="2"/>
  <c r="BG7068" i="2"/>
  <c r="BF7068" i="2"/>
  <c r="T7068" i="2"/>
  <c r="R7068" i="2"/>
  <c r="P7068" i="2"/>
  <c r="BI7064" i="2"/>
  <c r="BH7064" i="2"/>
  <c r="BG7064" i="2"/>
  <c r="BF7064" i="2"/>
  <c r="T7064" i="2"/>
  <c r="R7064" i="2"/>
  <c r="P7064" i="2"/>
  <c r="BI7053" i="2"/>
  <c r="BH7053" i="2"/>
  <c r="BG7053" i="2"/>
  <c r="BF7053" i="2"/>
  <c r="T7053" i="2"/>
  <c r="R7053" i="2"/>
  <c r="P7053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6976" i="2"/>
  <c r="BH6976" i="2"/>
  <c r="BG6976" i="2"/>
  <c r="BF6976" i="2"/>
  <c r="T6976" i="2"/>
  <c r="R6976" i="2"/>
  <c r="P6976" i="2"/>
  <c r="BI6915" i="2"/>
  <c r="BH6915" i="2"/>
  <c r="BG6915" i="2"/>
  <c r="BF6915" i="2"/>
  <c r="T6915" i="2"/>
  <c r="R6915" i="2"/>
  <c r="P6915" i="2"/>
  <c r="BI6912" i="2"/>
  <c r="BH6912" i="2"/>
  <c r="BG6912" i="2"/>
  <c r="BF6912" i="2"/>
  <c r="T6912" i="2"/>
  <c r="R6912" i="2"/>
  <c r="P6912" i="2"/>
  <c r="BI6903" i="2"/>
  <c r="BH6903" i="2"/>
  <c r="BG6903" i="2"/>
  <c r="BF6903" i="2"/>
  <c r="T6903" i="2"/>
  <c r="R6903" i="2"/>
  <c r="P6903" i="2"/>
  <c r="BI6901" i="2"/>
  <c r="BH6901" i="2"/>
  <c r="BG6901" i="2"/>
  <c r="BF6901" i="2"/>
  <c r="T6901" i="2"/>
  <c r="R6901" i="2"/>
  <c r="P6901" i="2"/>
  <c r="BI6859" i="2"/>
  <c r="BH6859" i="2"/>
  <c r="BG6859" i="2"/>
  <c r="BF6859" i="2"/>
  <c r="T6859" i="2"/>
  <c r="R6859" i="2"/>
  <c r="P6859" i="2"/>
  <c r="BI6818" i="2"/>
  <c r="BH6818" i="2"/>
  <c r="BG6818" i="2"/>
  <c r="BF6818" i="2"/>
  <c r="T6818" i="2"/>
  <c r="R6818" i="2"/>
  <c r="P6818" i="2"/>
  <c r="BI6774" i="2"/>
  <c r="BH6774" i="2"/>
  <c r="BG6774" i="2"/>
  <c r="BF6774" i="2"/>
  <c r="T6774" i="2"/>
  <c r="R6774" i="2"/>
  <c r="P6774" i="2"/>
  <c r="BI6719" i="2"/>
  <c r="BH6719" i="2"/>
  <c r="BG6719" i="2"/>
  <c r="BF6719" i="2"/>
  <c r="T6719" i="2"/>
  <c r="R6719" i="2"/>
  <c r="P6719" i="2"/>
  <c r="BI6677" i="2"/>
  <c r="BH6677" i="2"/>
  <c r="BG6677" i="2"/>
  <c r="BF6677" i="2"/>
  <c r="T6677" i="2"/>
  <c r="R6677" i="2"/>
  <c r="P6677" i="2"/>
  <c r="BI6675" i="2"/>
  <c r="BH6675" i="2"/>
  <c r="BG6675" i="2"/>
  <c r="BF6675" i="2"/>
  <c r="T6675" i="2"/>
  <c r="R6675" i="2"/>
  <c r="P6675" i="2"/>
  <c r="BI6647" i="2"/>
  <c r="BH6647" i="2"/>
  <c r="BG6647" i="2"/>
  <c r="BF6647" i="2"/>
  <c r="T6647" i="2"/>
  <c r="R6647" i="2"/>
  <c r="P6647" i="2"/>
  <c r="BI6645" i="2"/>
  <c r="BH6645" i="2"/>
  <c r="BG6645" i="2"/>
  <c r="BF6645" i="2"/>
  <c r="T6645" i="2"/>
  <c r="R6645" i="2"/>
  <c r="P6645" i="2"/>
  <c r="BI6629" i="2"/>
  <c r="BH6629" i="2"/>
  <c r="BG6629" i="2"/>
  <c r="BF6629" i="2"/>
  <c r="T6629" i="2"/>
  <c r="R6629" i="2"/>
  <c r="P6629" i="2"/>
  <c r="BI6627" i="2"/>
  <c r="BH6627" i="2"/>
  <c r="BG6627" i="2"/>
  <c r="BF6627" i="2"/>
  <c r="T6627" i="2"/>
  <c r="R6627" i="2"/>
  <c r="P6627" i="2"/>
  <c r="BI6601" i="2"/>
  <c r="BH6601" i="2"/>
  <c r="BG6601" i="2"/>
  <c r="BF6601" i="2"/>
  <c r="T6601" i="2"/>
  <c r="R6601" i="2"/>
  <c r="P6601" i="2"/>
  <c r="BI6599" i="2"/>
  <c r="BH6599" i="2"/>
  <c r="BG6599" i="2"/>
  <c r="BF6599" i="2"/>
  <c r="T6599" i="2"/>
  <c r="R6599" i="2"/>
  <c r="P6599" i="2"/>
  <c r="BI6586" i="2"/>
  <c r="BH6586" i="2"/>
  <c r="BG6586" i="2"/>
  <c r="BF6586" i="2"/>
  <c r="T6586" i="2"/>
  <c r="R6586" i="2"/>
  <c r="P6586" i="2"/>
  <c r="BI6584" i="2"/>
  <c r="BH6584" i="2"/>
  <c r="BG6584" i="2"/>
  <c r="BF6584" i="2"/>
  <c r="T6584" i="2"/>
  <c r="R6584" i="2"/>
  <c r="P6584" i="2"/>
  <c r="BI6571" i="2"/>
  <c r="BH6571" i="2"/>
  <c r="BG6571" i="2"/>
  <c r="BF6571" i="2"/>
  <c r="T6571" i="2"/>
  <c r="R6571" i="2"/>
  <c r="P6571" i="2"/>
  <c r="BI6558" i="2"/>
  <c r="BH6558" i="2"/>
  <c r="BG6558" i="2"/>
  <c r="BF6558" i="2"/>
  <c r="T6558" i="2"/>
  <c r="R6558" i="2"/>
  <c r="P6558" i="2"/>
  <c r="BI6556" i="2"/>
  <c r="BH6556" i="2"/>
  <c r="BG6556" i="2"/>
  <c r="BF6556" i="2"/>
  <c r="T6556" i="2"/>
  <c r="R6556" i="2"/>
  <c r="P6556" i="2"/>
  <c r="BI6545" i="2"/>
  <c r="BH6545" i="2"/>
  <c r="BG6545" i="2"/>
  <c r="BF6545" i="2"/>
  <c r="T6545" i="2"/>
  <c r="R6545" i="2"/>
  <c r="P6545" i="2"/>
  <c r="BI6530" i="2"/>
  <c r="BH6530" i="2"/>
  <c r="BG6530" i="2"/>
  <c r="BF6530" i="2"/>
  <c r="T6530" i="2"/>
  <c r="R6530" i="2"/>
  <c r="P6530" i="2"/>
  <c r="BI6523" i="2"/>
  <c r="BH6523" i="2"/>
  <c r="BG6523" i="2"/>
  <c r="BF6523" i="2"/>
  <c r="T6523" i="2"/>
  <c r="R6523" i="2"/>
  <c r="P6523" i="2"/>
  <c r="BI6511" i="2"/>
  <c r="BH6511" i="2"/>
  <c r="BG6511" i="2"/>
  <c r="BF6511" i="2"/>
  <c r="T6511" i="2"/>
  <c r="R6511" i="2"/>
  <c r="P6511" i="2"/>
  <c r="BI6509" i="2"/>
  <c r="BH6509" i="2"/>
  <c r="BG6509" i="2"/>
  <c r="BF6509" i="2"/>
  <c r="T6509" i="2"/>
  <c r="R6509" i="2"/>
  <c r="P6509" i="2"/>
  <c r="BI6503" i="2"/>
  <c r="BH6503" i="2"/>
  <c r="BG6503" i="2"/>
  <c r="BF6503" i="2"/>
  <c r="T6503" i="2"/>
  <c r="R6503" i="2"/>
  <c r="P6503" i="2"/>
  <c r="BI6497" i="2"/>
  <c r="BH6497" i="2"/>
  <c r="BG6497" i="2"/>
  <c r="BF6497" i="2"/>
  <c r="T6497" i="2"/>
  <c r="R6497" i="2"/>
  <c r="P6497" i="2"/>
  <c r="BI6489" i="2"/>
  <c r="BH6489" i="2"/>
  <c r="BG6489" i="2"/>
  <c r="BF6489" i="2"/>
  <c r="T6489" i="2"/>
  <c r="R6489" i="2"/>
  <c r="P6489" i="2"/>
  <c r="BI6482" i="2"/>
  <c r="BH6482" i="2"/>
  <c r="BG6482" i="2"/>
  <c r="BF6482" i="2"/>
  <c r="T6482" i="2"/>
  <c r="R6482" i="2"/>
  <c r="P6482" i="2"/>
  <c r="BI6467" i="2"/>
  <c r="BH6467" i="2"/>
  <c r="BG6467" i="2"/>
  <c r="BF6467" i="2"/>
  <c r="T6467" i="2"/>
  <c r="R6467" i="2"/>
  <c r="P6467" i="2"/>
  <c r="BI6465" i="2"/>
  <c r="BH6465" i="2"/>
  <c r="BG6465" i="2"/>
  <c r="BF6465" i="2"/>
  <c r="T6465" i="2"/>
  <c r="R6465" i="2"/>
  <c r="P6465" i="2"/>
  <c r="BI6441" i="2"/>
  <c r="BH6441" i="2"/>
  <c r="BG6441" i="2"/>
  <c r="BF6441" i="2"/>
  <c r="T6441" i="2"/>
  <c r="R6441" i="2"/>
  <c r="P6441" i="2"/>
  <c r="BI6426" i="2"/>
  <c r="BH6426" i="2"/>
  <c r="BG6426" i="2"/>
  <c r="BF6426" i="2"/>
  <c r="T6426" i="2"/>
  <c r="R6426" i="2"/>
  <c r="P6426" i="2"/>
  <c r="BI6412" i="2"/>
  <c r="BH6412" i="2"/>
  <c r="BG6412" i="2"/>
  <c r="BF6412" i="2"/>
  <c r="T6412" i="2"/>
  <c r="R6412" i="2"/>
  <c r="P6412" i="2"/>
  <c r="BI6399" i="2"/>
  <c r="BH6399" i="2"/>
  <c r="BG6399" i="2"/>
  <c r="BF6399" i="2"/>
  <c r="T6399" i="2"/>
  <c r="R6399" i="2"/>
  <c r="P6399" i="2"/>
  <c r="BI6387" i="2"/>
  <c r="BH6387" i="2"/>
  <c r="BG6387" i="2"/>
  <c r="BF6387" i="2"/>
  <c r="T6387" i="2"/>
  <c r="R6387" i="2"/>
  <c r="P6387" i="2"/>
  <c r="BI6375" i="2"/>
  <c r="BH6375" i="2"/>
  <c r="BG6375" i="2"/>
  <c r="BF6375" i="2"/>
  <c r="T6375" i="2"/>
  <c r="R6375" i="2"/>
  <c r="P6375" i="2"/>
  <c r="BI6362" i="2"/>
  <c r="BH6362" i="2"/>
  <c r="BG6362" i="2"/>
  <c r="BF6362" i="2"/>
  <c r="T6362" i="2"/>
  <c r="R6362" i="2"/>
  <c r="P6362" i="2"/>
  <c r="BI6356" i="2"/>
  <c r="BH6356" i="2"/>
  <c r="BG6356" i="2"/>
  <c r="BF6356" i="2"/>
  <c r="T6356" i="2"/>
  <c r="R6356" i="2"/>
  <c r="P6356" i="2"/>
  <c r="BI6351" i="2"/>
  <c r="BH6351" i="2"/>
  <c r="BG6351" i="2"/>
  <c r="BF6351" i="2"/>
  <c r="T6351" i="2"/>
  <c r="R6351" i="2"/>
  <c r="P6351" i="2"/>
  <c r="BI6346" i="2"/>
  <c r="BH6346" i="2"/>
  <c r="BG6346" i="2"/>
  <c r="BF6346" i="2"/>
  <c r="T6346" i="2"/>
  <c r="R6346" i="2"/>
  <c r="P6346" i="2"/>
  <c r="BI6338" i="2"/>
  <c r="BH6338" i="2"/>
  <c r="BG6338" i="2"/>
  <c r="BF6338" i="2"/>
  <c r="T6338" i="2"/>
  <c r="R6338" i="2"/>
  <c r="P6338" i="2"/>
  <c r="BI6333" i="2"/>
  <c r="BH6333" i="2"/>
  <c r="BG6333" i="2"/>
  <c r="BF6333" i="2"/>
  <c r="T6333" i="2"/>
  <c r="R6333" i="2"/>
  <c r="P6333" i="2"/>
  <c r="BI6328" i="2"/>
  <c r="BH6328" i="2"/>
  <c r="BG6328" i="2"/>
  <c r="BF6328" i="2"/>
  <c r="T6328" i="2"/>
  <c r="R6328" i="2"/>
  <c r="P6328" i="2"/>
  <c r="BI6323" i="2"/>
  <c r="BH6323" i="2"/>
  <c r="BG6323" i="2"/>
  <c r="BF6323" i="2"/>
  <c r="T6323" i="2"/>
  <c r="R6323" i="2"/>
  <c r="P6323" i="2"/>
  <c r="BI6318" i="2"/>
  <c r="BH6318" i="2"/>
  <c r="BG6318" i="2"/>
  <c r="BF6318" i="2"/>
  <c r="T6318" i="2"/>
  <c r="R6318" i="2"/>
  <c r="P6318" i="2"/>
  <c r="BI6313" i="2"/>
  <c r="BH6313" i="2"/>
  <c r="BG6313" i="2"/>
  <c r="BF6313" i="2"/>
  <c r="T6313" i="2"/>
  <c r="R6313" i="2"/>
  <c r="P6313" i="2"/>
  <c r="BI6308" i="2"/>
  <c r="BH6308" i="2"/>
  <c r="BG6308" i="2"/>
  <c r="BF6308" i="2"/>
  <c r="T6308" i="2"/>
  <c r="R6308" i="2"/>
  <c r="P6308" i="2"/>
  <c r="BI6303" i="2"/>
  <c r="BH6303" i="2"/>
  <c r="BG6303" i="2"/>
  <c r="BF6303" i="2"/>
  <c r="T6303" i="2"/>
  <c r="R6303" i="2"/>
  <c r="P6303" i="2"/>
  <c r="BI6298" i="2"/>
  <c r="BH6298" i="2"/>
  <c r="BG6298" i="2"/>
  <c r="BF6298" i="2"/>
  <c r="T6298" i="2"/>
  <c r="R6298" i="2"/>
  <c r="P6298" i="2"/>
  <c r="BI6293" i="2"/>
  <c r="BH6293" i="2"/>
  <c r="BG6293" i="2"/>
  <c r="BF6293" i="2"/>
  <c r="T6293" i="2"/>
  <c r="R6293" i="2"/>
  <c r="P6293" i="2"/>
  <c r="BI6288" i="2"/>
  <c r="BH6288" i="2"/>
  <c r="BG6288" i="2"/>
  <c r="BF6288" i="2"/>
  <c r="T6288" i="2"/>
  <c r="R6288" i="2"/>
  <c r="P6288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 s="1"/>
  <c r="R5789" i="2"/>
  <c r="R5788" i="2" s="1"/>
  <c r="P5789" i="2"/>
  <c r="P5788" i="2" s="1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/>
  <c r="P5673" i="2"/>
  <c r="P5672" i="2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/>
  <c r="R3429" i="2"/>
  <c r="R3428" i="2"/>
  <c r="P3429" i="2"/>
  <c r="P3428" i="2" s="1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R2888" i="2"/>
  <c r="P2888" i="2"/>
  <c r="BI2879" i="2"/>
  <c r="BH2879" i="2"/>
  <c r="BG2879" i="2"/>
  <c r="BF2879" i="2"/>
  <c r="T2879" i="2"/>
  <c r="T2878" i="2" s="1"/>
  <c r="R2879" i="2"/>
  <c r="R2878" i="2" s="1"/>
  <c r="P2879" i="2"/>
  <c r="P2878" i="2" s="1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 s="1"/>
  <c r="R1781" i="2"/>
  <c r="R1780" i="2" s="1"/>
  <c r="P1781" i="2"/>
  <c r="P1780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166" i="2"/>
  <c r="J19" i="2"/>
  <c r="J14" i="2"/>
  <c r="J163" i="2" s="1"/>
  <c r="E7" i="2"/>
  <c r="E157" i="2" s="1"/>
  <c r="L90" i="1"/>
  <c r="AM90" i="1"/>
  <c r="AM89" i="1"/>
  <c r="L89" i="1"/>
  <c r="AM87" i="1"/>
  <c r="L87" i="1"/>
  <c r="L85" i="1"/>
  <c r="L84" i="1"/>
  <c r="BK6217" i="2"/>
  <c r="BK6201" i="2"/>
  <c r="J6167" i="2"/>
  <c r="J6150" i="2"/>
  <c r="J6107" i="2"/>
  <c r="BK6094" i="2"/>
  <c r="J6025" i="2"/>
  <c r="J5953" i="2"/>
  <c r="BK5835" i="2"/>
  <c r="BK5776" i="2"/>
  <c r="BK5660" i="2"/>
  <c r="BK5607" i="2"/>
  <c r="J5577" i="2"/>
  <c r="BK5487" i="2"/>
  <c r="J5447" i="2"/>
  <c r="BK5310" i="2"/>
  <c r="J5297" i="2"/>
  <c r="BK5268" i="2"/>
  <c r="J5213" i="2"/>
  <c r="J5124" i="2"/>
  <c r="BK5096" i="2"/>
  <c r="BK5064" i="2"/>
  <c r="BK5039" i="2"/>
  <c r="BK4995" i="2"/>
  <c r="BK4967" i="2"/>
  <c r="J4932" i="2"/>
  <c r="J4755" i="2"/>
  <c r="BK4648" i="2"/>
  <c r="J4501" i="2"/>
  <c r="BK4448" i="2"/>
  <c r="BK4226" i="2"/>
  <c r="BK4130" i="2"/>
  <c r="BK3856" i="2"/>
  <c r="BK3789" i="2"/>
  <c r="BK3695" i="2"/>
  <c r="BK3644" i="2"/>
  <c r="J3530" i="2"/>
  <c r="J3503" i="2"/>
  <c r="BK3482" i="2"/>
  <c r="J3429" i="2"/>
  <c r="BK3413" i="2"/>
  <c r="J3365" i="2"/>
  <c r="BK3289" i="2"/>
  <c r="BK3250" i="2"/>
  <c r="J3209" i="2"/>
  <c r="BK283" i="16"/>
  <c r="BK186" i="16"/>
  <c r="BK342" i="16"/>
  <c r="BK291" i="16"/>
  <c r="J219" i="16"/>
  <c r="J169" i="16"/>
  <c r="J316" i="17"/>
  <c r="BK277" i="17"/>
  <c r="BK229" i="17"/>
  <c r="J207" i="17"/>
  <c r="J175" i="17"/>
  <c r="J301" i="17"/>
  <c r="J267" i="17"/>
  <c r="BK160" i="17"/>
  <c r="BK350" i="17"/>
  <c r="J293" i="17"/>
  <c r="BK267" i="17"/>
  <c r="J178" i="17"/>
  <c r="BK223" i="18"/>
  <c r="J234" i="18"/>
  <c r="J217" i="18"/>
  <c r="BK181" i="18"/>
  <c r="J149" i="18"/>
  <c r="J187" i="18"/>
  <c r="J226" i="18"/>
  <c r="BK140" i="18"/>
  <c r="BK238" i="19"/>
  <c r="J223" i="19"/>
  <c r="BK213" i="19"/>
  <c r="BK161" i="19"/>
  <c r="J146" i="19"/>
  <c r="BK243" i="19"/>
  <c r="BK227" i="19"/>
  <c r="BK197" i="19"/>
  <c r="J169" i="19"/>
  <c r="J148" i="19"/>
  <c r="BK244" i="19"/>
  <c r="BK236" i="19"/>
  <c r="J193" i="19"/>
  <c r="J149" i="19"/>
  <c r="BK241" i="19"/>
  <c r="BK223" i="19"/>
  <c r="J177" i="19"/>
  <c r="J147" i="19"/>
  <c r="BK121" i="19"/>
  <c r="BK178" i="20"/>
  <c r="J129" i="20"/>
  <c r="J184" i="20"/>
  <c r="BK152" i="20"/>
  <c r="BK123" i="20"/>
  <c r="J191" i="20"/>
  <c r="BK175" i="20"/>
  <c r="BK192" i="20"/>
  <c r="J150" i="20"/>
  <c r="BK129" i="20"/>
  <c r="J228" i="21"/>
  <c r="BK188" i="21"/>
  <c r="J164" i="21"/>
  <c r="BK149" i="21"/>
  <c r="J230" i="21"/>
  <c r="BK208" i="21"/>
  <c r="BK178" i="21"/>
  <c r="J226" i="21"/>
  <c r="BK191" i="21"/>
  <c r="J145" i="21"/>
  <c r="J225" i="21"/>
  <c r="J180" i="21"/>
  <c r="BK166" i="21"/>
  <c r="J144" i="21"/>
  <c r="J163" i="22"/>
  <c r="BK145" i="22"/>
  <c r="BK131" i="22"/>
  <c r="BK125" i="22"/>
  <c r="J165" i="22"/>
  <c r="BK133" i="22"/>
  <c r="J127" i="22"/>
  <c r="J243" i="23"/>
  <c r="BK173" i="23"/>
  <c r="J6205" i="2"/>
  <c r="J6195" i="2"/>
  <c r="J6163" i="2"/>
  <c r="J6127" i="2"/>
  <c r="BK6056" i="2"/>
  <c r="J6012" i="2"/>
  <c r="BK5971" i="2"/>
  <c r="BK5909" i="2"/>
  <c r="J5827" i="2"/>
  <c r="BK5782" i="2"/>
  <c r="J5678" i="2"/>
  <c r="BK5655" i="2"/>
  <c r="BK5601" i="2"/>
  <c r="J5559" i="2"/>
  <c r="BK5466" i="2"/>
  <c r="J5430" i="2"/>
  <c r="J5374" i="2"/>
  <c r="J5286" i="2"/>
  <c r="J5229" i="2"/>
  <c r="BK5194" i="2"/>
  <c r="BK5156" i="2"/>
  <c r="J5100" i="2"/>
  <c r="BK5084" i="2"/>
  <c r="BK5059" i="2"/>
  <c r="J5050" i="2"/>
  <c r="BK5018" i="2"/>
  <c r="J4980" i="2"/>
  <c r="J4936" i="2"/>
  <c r="BK4780" i="2"/>
  <c r="BK4654" i="2"/>
  <c r="BK4539" i="2"/>
  <c r="J4475" i="2"/>
  <c r="J4282" i="2"/>
  <c r="J4236" i="2"/>
  <c r="BK4207" i="2"/>
  <c r="BK3956" i="2"/>
  <c r="J3845" i="2"/>
  <c r="J3751" i="2"/>
  <c r="J3684" i="2"/>
  <c r="BK3572" i="2"/>
  <c r="BK3497" i="2"/>
  <c r="J3433" i="2"/>
  <c r="J3422" i="2"/>
  <c r="J3377" i="2"/>
  <c r="J3335" i="2"/>
  <c r="J3269" i="2"/>
  <c r="BK3229" i="2"/>
  <c r="J3183" i="2"/>
  <c r="BK3153" i="2"/>
  <c r="J3104" i="2"/>
  <c r="BK3023" i="2"/>
  <c r="J3017" i="2"/>
  <c r="BK2951" i="2"/>
  <c r="J2936" i="2"/>
  <c r="J2809" i="2"/>
  <c r="BK2736" i="2"/>
  <c r="J2616" i="2"/>
  <c r="BK2535" i="2"/>
  <c r="BK2453" i="2"/>
  <c r="BK2319" i="2"/>
  <c r="J2244" i="2"/>
  <c r="BK2212" i="2"/>
  <c r="J2142" i="2"/>
  <c r="J1826" i="2"/>
  <c r="J1781" i="2"/>
  <c r="BK1763" i="2"/>
  <c r="BK1701" i="2"/>
  <c r="BK1682" i="2"/>
  <c r="J1599" i="2"/>
  <c r="J1531" i="2"/>
  <c r="BK1220" i="2"/>
  <c r="BK1099" i="2"/>
  <c r="J981" i="2"/>
  <c r="J865" i="2"/>
  <c r="J785" i="2"/>
  <c r="J767" i="2"/>
  <c r="BK554" i="2"/>
  <c r="BK425" i="2"/>
  <c r="J399" i="2"/>
  <c r="BK363" i="2"/>
  <c r="BK330" i="2"/>
  <c r="BK286" i="2"/>
  <c r="BK183" i="2"/>
  <c r="J3423" i="2"/>
  <c r="J3390" i="2"/>
  <c r="BK3353" i="2"/>
  <c r="J3308" i="2"/>
  <c r="J3281" i="2"/>
  <c r="BK3233" i="2"/>
  <c r="BK3136" i="2"/>
  <c r="BK3064" i="2"/>
  <c r="BK3057" i="2"/>
  <c r="BK2879" i="2"/>
  <c r="BK2808" i="2"/>
  <c r="J2604" i="2"/>
  <c r="BK2500" i="2"/>
  <c r="BK2275" i="2"/>
  <c r="J2199" i="2"/>
  <c r="BK2108" i="2"/>
  <c r="BK1995" i="2"/>
  <c r="J1727" i="2"/>
  <c r="BK1553" i="2"/>
  <c r="BK1213" i="2"/>
  <c r="BK1108" i="2"/>
  <c r="BK1029" i="2"/>
  <c r="BK757" i="2"/>
  <c r="J628" i="2"/>
  <c r="BK544" i="2"/>
  <c r="J519" i="2"/>
  <c r="J310" i="2"/>
  <c r="BK263" i="2"/>
  <c r="J205" i="2"/>
  <c r="BK7591" i="2"/>
  <c r="J7578" i="2"/>
  <c r="BK7509" i="2"/>
  <c r="BK7468" i="2"/>
  <c r="J7450" i="2"/>
  <c r="BK7411" i="2"/>
  <c r="BK7371" i="2"/>
  <c r="J7355" i="2"/>
  <c r="BK7322" i="2"/>
  <c r="BK7310" i="2"/>
  <c r="BK7305" i="2"/>
  <c r="J7289" i="2"/>
  <c r="J7252" i="2"/>
  <c r="BK7239" i="2"/>
  <c r="BK7237" i="2"/>
  <c r="J7196" i="2"/>
  <c r="BK7192" i="2"/>
  <c r="BK7169" i="2"/>
  <c r="J7161" i="2"/>
  <c r="BK7153" i="2"/>
  <c r="J7145" i="2"/>
  <c r="J7133" i="2"/>
  <c r="BK7122" i="2"/>
  <c r="J7119" i="2"/>
  <c r="BK7068" i="2"/>
  <c r="BK7053" i="2"/>
  <c r="J7041" i="2"/>
  <c r="BK6976" i="2"/>
  <c r="BK6912" i="2"/>
  <c r="BK6903" i="2"/>
  <c r="J6901" i="2"/>
  <c r="J6859" i="2"/>
  <c r="BK6774" i="2"/>
  <c r="J6677" i="2"/>
  <c r="J6675" i="2"/>
  <c r="BK6645" i="2"/>
  <c r="BK6629" i="2"/>
  <c r="BK6627" i="2"/>
  <c r="BK6599" i="2"/>
  <c r="J6586" i="2"/>
  <c r="BK6558" i="2"/>
  <c r="J6556" i="2"/>
  <c r="BK6530" i="2"/>
  <c r="J6523" i="2"/>
  <c r="BK6509" i="2"/>
  <c r="J6497" i="2"/>
  <c r="J6489" i="2"/>
  <c r="BK6467" i="2"/>
  <c r="BK6441" i="2"/>
  <c r="BK6426" i="2"/>
  <c r="J6412" i="2"/>
  <c r="J6399" i="2"/>
  <c r="BK6375" i="2"/>
  <c r="J6362" i="2"/>
  <c r="J6356" i="2"/>
  <c r="J6346" i="2"/>
  <c r="J6338" i="2"/>
  <c r="J6328" i="2"/>
  <c r="BK6318" i="2"/>
  <c r="J6313" i="2"/>
  <c r="BK6303" i="2"/>
  <c r="J6298" i="2"/>
  <c r="J6293" i="2"/>
  <c r="J563" i="2"/>
  <c r="J312" i="2"/>
  <c r="BK225" i="3"/>
  <c r="BK199" i="3"/>
  <c r="BK176" i="3"/>
  <c r="J153" i="3"/>
  <c r="J222" i="3"/>
  <c r="J196" i="3"/>
  <c r="BK161" i="3"/>
  <c r="BK538" i="4"/>
  <c r="J495" i="4"/>
  <c r="BK474" i="4"/>
  <c r="J452" i="4"/>
  <c r="BK498" i="4"/>
  <c r="BK468" i="4"/>
  <c r="J443" i="4"/>
  <c r="BK431" i="4"/>
  <c r="BK408" i="4"/>
  <c r="BK388" i="4"/>
  <c r="BK356" i="4"/>
  <c r="BK326" i="4"/>
  <c r="BK276" i="4"/>
  <c r="BK257" i="4"/>
  <c r="J208" i="4"/>
  <c r="J141" i="4"/>
  <c r="J517" i="4"/>
  <c r="J498" i="4"/>
  <c r="J474" i="4"/>
  <c r="J457" i="4"/>
  <c r="BK446" i="4"/>
  <c r="BK426" i="4"/>
  <c r="BK417" i="4"/>
  <c r="BK400" i="4"/>
  <c r="BK360" i="4"/>
  <c r="J305" i="4"/>
  <c r="BK248" i="4"/>
  <c r="J239" i="4"/>
  <c r="BK229" i="4"/>
  <c r="BK212" i="4"/>
  <c r="J200" i="4"/>
  <c r="BK184" i="4"/>
  <c r="BK176" i="4"/>
  <c r="BK160" i="4"/>
  <c r="J152" i="4"/>
  <c r="BK546" i="4"/>
  <c r="J544" i="4"/>
  <c r="BK540" i="4"/>
  <c r="J526" i="4"/>
  <c r="BK500" i="4"/>
  <c r="BK457" i="4"/>
  <c r="BK414" i="4"/>
  <c r="BK376" i="4"/>
  <c r="J318" i="4"/>
  <c r="J257" i="4"/>
  <c r="BK223" i="4"/>
  <c r="J168" i="4"/>
  <c r="J138" i="4"/>
  <c r="J414" i="4"/>
  <c r="J360" i="4"/>
  <c r="BK314" i="4"/>
  <c r="J285" i="4"/>
  <c r="J245" i="4"/>
  <c r="J223" i="4"/>
  <c r="BK200" i="4"/>
  <c r="J172" i="4"/>
  <c r="J332" i="5"/>
  <c r="BK317" i="5"/>
  <c r="BK305" i="5"/>
  <c r="BK260" i="5"/>
  <c r="J224" i="5"/>
  <c r="J203" i="5"/>
  <c r="BK172" i="5"/>
  <c r="BK154" i="5"/>
  <c r="BK138" i="5"/>
  <c r="BK330" i="5"/>
  <c r="BK296" i="5"/>
  <c r="BK267" i="5"/>
  <c r="J220" i="5"/>
  <c r="J138" i="5"/>
  <c r="J328" i="5"/>
  <c r="J296" i="5"/>
  <c r="BK283" i="5"/>
  <c r="J267" i="5"/>
  <c r="J256" i="5"/>
  <c r="BK236" i="5"/>
  <c r="J2049" i="6"/>
  <c r="J1965" i="6"/>
  <c r="J1932" i="6"/>
  <c r="J1894" i="6"/>
  <c r="J1845" i="6"/>
  <c r="J1772" i="6"/>
  <c r="BK1729" i="6"/>
  <c r="BK1700" i="6"/>
  <c r="J1654" i="6"/>
  <c r="J1627" i="6"/>
  <c r="J1576" i="6"/>
  <c r="J1541" i="6"/>
  <c r="J1487" i="6"/>
  <c r="J1463" i="6"/>
  <c r="BK1392" i="6"/>
  <c r="BK1380" i="6"/>
  <c r="BK1332" i="6"/>
  <c r="J1293" i="6"/>
  <c r="J1247" i="6"/>
  <c r="BK1242" i="6"/>
  <c r="BK1216" i="6"/>
  <c r="J1195" i="6"/>
  <c r="BK1169" i="6"/>
  <c r="BK1111" i="6"/>
  <c r="J1006" i="6"/>
  <c r="J974" i="6"/>
  <c r="J955" i="6"/>
  <c r="J855" i="6"/>
  <c r="BK843" i="6"/>
  <c r="J756" i="6"/>
  <c r="J675" i="6"/>
  <c r="BK657" i="6"/>
  <c r="BK632" i="6"/>
  <c r="J565" i="6"/>
  <c r="J557" i="6"/>
  <c r="BK498" i="6"/>
  <c r="BK463" i="6"/>
  <c r="J451" i="6"/>
  <c r="J394" i="6"/>
  <c r="J382" i="6"/>
  <c r="J351" i="6"/>
  <c r="BK339" i="6"/>
  <c r="J294" i="6"/>
  <c r="J212" i="6"/>
  <c r="J176" i="6"/>
  <c r="J474" i="7"/>
  <c r="BK451" i="7"/>
  <c r="J441" i="7"/>
  <c r="BK428" i="7"/>
  <c r="J416" i="7"/>
  <c r="BK401" i="7"/>
  <c r="BK394" i="7"/>
  <c r="BK377" i="7"/>
  <c r="J349" i="7"/>
  <c r="BK338" i="7"/>
  <c r="BK327" i="7"/>
  <c r="J313" i="7"/>
  <c r="J306" i="7"/>
  <c r="BK300" i="7"/>
  <c r="BK287" i="7"/>
  <c r="J265" i="7"/>
  <c r="BK247" i="7"/>
  <c r="BK241" i="7"/>
  <c r="J238" i="7"/>
  <c r="BK214" i="7"/>
  <c r="J208" i="7"/>
  <c r="J198" i="7"/>
  <c r="BK192" i="7"/>
  <c r="J180" i="7"/>
  <c r="BK161" i="7"/>
  <c r="J481" i="7"/>
  <c r="J479" i="7"/>
  <c r="J475" i="7"/>
  <c r="J462" i="7"/>
  <c r="BK444" i="7"/>
  <c r="J428" i="7"/>
  <c r="BK413" i="7"/>
  <c r="BK404" i="7"/>
  <c r="J401" i="7"/>
  <c r="BK376" i="7"/>
  <c r="J366" i="7"/>
  <c r="BK359" i="7"/>
  <c r="BK350" i="7"/>
  <c r="J338" i="7"/>
  <c r="J333" i="7"/>
  <c r="J321" i="7"/>
  <c r="J307" i="7"/>
  <c r="J292" i="7"/>
  <c r="J290" i="7"/>
  <c r="J268" i="7"/>
  <c r="J262" i="7"/>
  <c r="BK249" i="7"/>
  <c r="BK234" i="7"/>
  <c r="J218" i="7"/>
  <c r="J201" i="7"/>
  <c r="BK195" i="7"/>
  <c r="J173" i="7"/>
  <c r="BK166" i="7"/>
  <c r="J155" i="7"/>
  <c r="J477" i="7"/>
  <c r="BK468" i="7"/>
  <c r="J463" i="7"/>
  <c r="BK456" i="7"/>
  <c r="J451" i="7"/>
  <c r="BK432" i="7"/>
  <c r="BK422" i="7"/>
  <c r="BK416" i="7"/>
  <c r="BK403" i="7"/>
  <c r="BK398" i="7"/>
  <c r="BK384" i="7"/>
  <c r="J374" i="7"/>
  <c r="J367" i="7"/>
  <c r="J361" i="7"/>
  <c r="BK343" i="7"/>
  <c r="BK335" i="7"/>
  <c r="J327" i="7"/>
  <c r="BK320" i="7"/>
  <c r="BK311" i="7"/>
  <c r="J294" i="7"/>
  <c r="BK279" i="7"/>
  <c r="BK272" i="7"/>
  <c r="BK268" i="7"/>
  <c r="J251" i="7"/>
  <c r="BK246" i="7"/>
  <c r="J228" i="7"/>
  <c r="J224" i="7"/>
  <c r="J206" i="7"/>
  <c r="BK196" i="7"/>
  <c r="J191" i="7"/>
  <c r="BK185" i="7"/>
  <c r="BK172" i="7"/>
  <c r="BK164" i="7"/>
  <c r="J156" i="7"/>
  <c r="J473" i="7"/>
  <c r="J469" i="7"/>
  <c r="BK463" i="7"/>
  <c r="BK454" i="7"/>
  <c r="BK443" i="7"/>
  <c r="BK440" i="7"/>
  <c r="J414" i="7"/>
  <c r="J402" i="7"/>
  <c r="J378" i="7"/>
  <c r="BK366" i="7"/>
  <c r="J362" i="7"/>
  <c r="J359" i="7"/>
  <c r="BK347" i="7"/>
  <c r="J334" i="7"/>
  <c r="J309" i="7"/>
  <c r="BK303" i="7"/>
  <c r="J299" i="7"/>
  <c r="J293" i="7"/>
  <c r="J282" i="7"/>
  <c r="BK276" i="7"/>
  <c r="J270" i="7"/>
  <c r="J260" i="7"/>
  <c r="J252" i="7"/>
  <c r="J246" i="7"/>
  <c r="J244" i="7"/>
  <c r="J232" i="7"/>
  <c r="J221" i="7"/>
  <c r="J217" i="7"/>
  <c r="BK206" i="7"/>
  <c r="BK201" i="7"/>
  <c r="BK189" i="7"/>
  <c r="BK177" i="7"/>
  <c r="J168" i="7"/>
  <c r="J159" i="7"/>
  <c r="BK407" i="8"/>
  <c r="BK398" i="8"/>
  <c r="BK384" i="8"/>
  <c r="J371" i="8"/>
  <c r="J322" i="8"/>
  <c r="BK282" i="8"/>
  <c r="J384" i="8"/>
  <c r="J365" i="8"/>
  <c r="BK330" i="8"/>
  <c r="BK311" i="8"/>
  <c r="BK286" i="8"/>
  <c r="J270" i="8"/>
  <c r="BK250" i="8"/>
  <c r="J222" i="8"/>
  <c r="J194" i="8"/>
  <c r="BK179" i="8"/>
  <c r="J163" i="8"/>
  <c r="BK400" i="8"/>
  <c r="J387" i="8"/>
  <c r="J369" i="8"/>
  <c r="J361" i="8"/>
  <c r="J307" i="8"/>
  <c r="J282" i="8"/>
  <c r="J276" i="8"/>
  <c r="J378" i="8"/>
  <c r="BK370" i="8"/>
  <c r="BK361" i="8"/>
  <c r="J330" i="8"/>
  <c r="J317" i="8"/>
  <c r="J311" i="8"/>
  <c r="J302" i="8"/>
  <c r="BK293" i="8"/>
  <c r="BK266" i="8"/>
  <c r="BK245" i="8"/>
  <c r="J230" i="8"/>
  <c r="BK215" i="8"/>
  <c r="J190" i="8"/>
  <c r="BK183" i="8"/>
  <c r="BK169" i="8"/>
  <c r="BK167" i="8"/>
  <c r="BK262" i="8"/>
  <c r="J245" i="8"/>
  <c r="BK232" i="8"/>
  <c r="BK214" i="8"/>
  <c r="J198" i="8"/>
  <c r="BK185" i="8"/>
  <c r="J266" i="8"/>
  <c r="J256" i="8"/>
  <c r="J217" i="8"/>
  <c r="BK194" i="8"/>
  <c r="J179" i="8"/>
  <c r="J1899" i="9"/>
  <c r="BK1872" i="9"/>
  <c r="J1860" i="9"/>
  <c r="BK1837" i="9"/>
  <c r="BK1808" i="9"/>
  <c r="BK1789" i="9"/>
  <c r="J1773" i="9"/>
  <c r="J1762" i="9"/>
  <c r="BK1730" i="9"/>
  <c r="J1722" i="9"/>
  <c r="J1709" i="9"/>
  <c r="J1676" i="9"/>
  <c r="J1660" i="9"/>
  <c r="J1629" i="9"/>
  <c r="BK1597" i="9"/>
  <c r="J1569" i="9"/>
  <c r="J1554" i="9"/>
  <c r="BK1538" i="9"/>
  <c r="BK1526" i="9"/>
  <c r="BK1503" i="9"/>
  <c r="J1480" i="9"/>
  <c r="J1462" i="9"/>
  <c r="J1443" i="9"/>
  <c r="J1408" i="9"/>
  <c r="BK1394" i="9"/>
  <c r="BK1356" i="9"/>
  <c r="BK1318" i="9"/>
  <c r="BK1298" i="9"/>
  <c r="J1278" i="9"/>
  <c r="BK912" i="9"/>
  <c r="BK554" i="9"/>
  <c r="J536" i="9"/>
  <c r="BK522" i="9"/>
  <c r="BK508" i="9"/>
  <c r="BK485" i="9"/>
  <c r="J473" i="9"/>
  <c r="J264" i="9"/>
  <c r="BK252" i="9"/>
  <c r="J234" i="9"/>
  <c r="BK218" i="9"/>
  <c r="BK204" i="9"/>
  <c r="BK178" i="9"/>
  <c r="J164" i="9"/>
  <c r="J554" i="9"/>
  <c r="BK550" i="9"/>
  <c r="BK534" i="9"/>
  <c r="J514" i="9"/>
  <c r="J487" i="9"/>
  <c r="J469" i="9"/>
  <c r="BK461" i="9"/>
  <c r="BK449" i="9"/>
  <c r="J445" i="9"/>
  <c r="J435" i="9"/>
  <c r="BK425" i="9"/>
  <c r="J409" i="9"/>
  <c r="J349" i="9"/>
  <c r="J324" i="9"/>
  <c r="BK312" i="9"/>
  <c r="J304" i="9"/>
  <c r="BK300" i="9"/>
  <c r="J282" i="9"/>
  <c r="J258" i="9"/>
  <c r="J240" i="9"/>
  <c r="BK234" i="9"/>
  <c r="J224" i="9"/>
  <c r="J208" i="9"/>
  <c r="J166" i="9"/>
  <c r="BK154" i="9"/>
  <c r="J1907" i="9"/>
  <c r="J1881" i="9"/>
  <c r="BK1868" i="9"/>
  <c r="J1834" i="9"/>
  <c r="J1808" i="9"/>
  <c r="J1802" i="9"/>
  <c r="BK1792" i="9"/>
  <c r="J1759" i="9"/>
  <c r="J1750" i="9"/>
  <c r="BK1742" i="9"/>
  <c r="BK1722" i="9"/>
  <c r="BK1709" i="9"/>
  <c r="BK1704" i="9"/>
  <c r="J1690" i="9"/>
  <c r="BK1682" i="9"/>
  <c r="BK1631" i="9"/>
  <c r="J1620" i="9"/>
  <c r="BK1578" i="9"/>
  <c r="BK1552" i="9"/>
  <c r="J1538" i="9"/>
  <c r="BK1507" i="9"/>
  <c r="BK1498" i="9"/>
  <c r="J1475" i="9"/>
  <c r="J1445" i="9"/>
  <c r="J1365" i="9"/>
  <c r="BK1336" i="9"/>
  <c r="BK1324" i="9"/>
  <c r="J1301" i="9"/>
  <c r="BK1278" i="9"/>
  <c r="BK1270" i="9"/>
  <c r="BK1235" i="9"/>
  <c r="BK1211" i="9"/>
  <c r="J1205" i="9"/>
  <c r="BK1185" i="9"/>
  <c r="BK1181" i="9"/>
  <c r="BK1171" i="9"/>
  <c r="J1135" i="9"/>
  <c r="J1117" i="9"/>
  <c r="BK1101" i="9"/>
  <c r="BK1090" i="9"/>
  <c r="BK1069" i="9"/>
  <c r="BK1050" i="9"/>
  <c r="BK1028" i="9"/>
  <c r="BK1006" i="9"/>
  <c r="BK992" i="9"/>
  <c r="BK975" i="9"/>
  <c r="BK953" i="9"/>
  <c r="BK941" i="9"/>
  <c r="J924" i="9"/>
  <c r="J914" i="9"/>
  <c r="J910" i="9"/>
  <c r="BK884" i="9"/>
  <c r="J870" i="9"/>
  <c r="J864" i="9"/>
  <c r="J856" i="9"/>
  <c r="J837" i="9"/>
  <c r="J807" i="9"/>
  <c r="J793" i="9"/>
  <c r="BK777" i="9"/>
  <c r="J748" i="9"/>
  <c r="BK732" i="9"/>
  <c r="J722" i="9"/>
  <c r="BK706" i="9"/>
  <c r="J692" i="9"/>
  <c r="BK1905" i="9"/>
  <c r="J1884" i="9"/>
  <c r="J1853" i="9"/>
  <c r="BK1846" i="9"/>
  <c r="BK1802" i="9"/>
  <c r="J1783" i="9"/>
  <c r="BK1762" i="9"/>
  <c r="BK1755" i="9"/>
  <c r="J1740" i="9"/>
  <c r="J1716" i="9"/>
  <c r="J1707" i="9"/>
  <c r="J1668" i="9"/>
  <c r="J1656" i="9"/>
  <c r="BK1629" i="9"/>
  <c r="J1586" i="9"/>
  <c r="J1567" i="9"/>
  <c r="BK1554" i="9"/>
  <c r="BK1543" i="9"/>
  <c r="BK1509" i="9"/>
  <c r="J1482" i="9"/>
  <c r="J1470" i="9"/>
  <c r="BK1455" i="9"/>
  <c r="BK1449" i="9"/>
  <c r="J1403" i="9"/>
  <c r="BK1342" i="9"/>
  <c r="J1330" i="9"/>
  <c r="J1292" i="9"/>
  <c r="J1235" i="9"/>
  <c r="J1224" i="9"/>
  <c r="BK1201" i="9"/>
  <c r="J1159" i="9"/>
  <c r="J1124" i="9"/>
  <c r="BK1103" i="9"/>
  <c r="J1084" i="9"/>
  <c r="J1062" i="9"/>
  <c r="BK1046" i="9"/>
  <c r="BK1036" i="9"/>
  <c r="J1016" i="9"/>
  <c r="J992" i="9"/>
  <c r="J971" i="9"/>
  <c r="BK955" i="9"/>
  <c r="J939" i="9"/>
  <c r="J926" i="9"/>
  <c r="BK904" i="9"/>
  <c r="BK882" i="9"/>
  <c r="J841" i="9"/>
  <c r="J819" i="9"/>
  <c r="J803" i="9"/>
  <c r="J783" i="9"/>
  <c r="BK750" i="9"/>
  <c r="BK712" i="9"/>
  <c r="BK677" i="9"/>
  <c r="BK663" i="9"/>
  <c r="BK641" i="9"/>
  <c r="BK625" i="9"/>
  <c r="J607" i="9"/>
  <c r="J590" i="9"/>
  <c r="J584" i="9"/>
  <c r="BK576" i="9"/>
  <c r="J568" i="9"/>
  <c r="BK544" i="9"/>
  <c r="BK524" i="9"/>
  <c r="BK502" i="9"/>
  <c r="BK494" i="9"/>
  <c r="BK447" i="9"/>
  <c r="J429" i="9"/>
  <c r="BK409" i="9"/>
  <c r="J368" i="9"/>
  <c r="BK359" i="9"/>
  <c r="J347" i="9"/>
  <c r="J308" i="9"/>
  <c r="BK290" i="9"/>
  <c r="J278" i="9"/>
  <c r="J270" i="9"/>
  <c r="BK238" i="9"/>
  <c r="J220" i="9"/>
  <c r="BK210" i="9"/>
  <c r="J190" i="9"/>
  <c r="J178" i="9"/>
  <c r="BK160" i="9"/>
  <c r="BK1911" i="9"/>
  <c r="BK1899" i="9"/>
  <c r="BK1878" i="9"/>
  <c r="BK1849" i="9"/>
  <c r="BK1804" i="9"/>
  <c r="J1793" i="9"/>
  <c r="BK1775" i="9"/>
  <c r="BK1773" i="9"/>
  <c r="J1760" i="9"/>
  <c r="J1753" i="9"/>
  <c r="J1714" i="9"/>
  <c r="J1702" i="9"/>
  <c r="J1694" i="9"/>
  <c r="J1682" i="9"/>
  <c r="BK1664" i="9"/>
  <c r="BK1645" i="9"/>
  <c r="BK1609" i="9"/>
  <c r="J1592" i="9"/>
  <c r="J1576" i="9"/>
  <c r="J1563" i="9"/>
  <c r="J1526" i="9"/>
  <c r="BK1289" i="9"/>
  <c r="BK1253" i="9"/>
  <c r="J1243" i="9"/>
  <c r="BK1225" i="9"/>
  <c r="J1187" i="9"/>
  <c r="J1176" i="9"/>
  <c r="BK1153" i="9"/>
  <c r="BK1147" i="9"/>
  <c r="J1113" i="9"/>
  <c r="J1097" i="9"/>
  <c r="J1077" i="9"/>
  <c r="J1052" i="9"/>
  <c r="BK1044" i="9"/>
  <c r="J1020" i="9"/>
  <c r="J994" i="9"/>
  <c r="BK990" i="9"/>
  <c r="BK965" i="9"/>
  <c r="J947" i="9"/>
  <c r="J930" i="9"/>
  <c r="J906" i="9"/>
  <c r="J896" i="9"/>
  <c r="BK874" i="9"/>
  <c r="J868" i="9"/>
  <c r="J860" i="9"/>
  <c r="J839" i="9"/>
  <c r="J825" i="9"/>
  <c r="BK809" i="9"/>
  <c r="BK791" i="9"/>
  <c r="BK775" i="9"/>
  <c r="J754" i="9"/>
  <c r="BK748" i="9"/>
  <c r="BK738" i="9"/>
  <c r="J724" i="9"/>
  <c r="BK702" i="9"/>
  <c r="BK684" i="9"/>
  <c r="J669" i="9"/>
  <c r="BK657" i="9"/>
  <c r="J645" i="9"/>
  <c r="J635" i="9"/>
  <c r="J623" i="9"/>
  <c r="BK615" i="9"/>
  <c r="BK607" i="9"/>
  <c r="BK601" i="9"/>
  <c r="BK588" i="9"/>
  <c r="J582" i="9"/>
  <c r="J550" i="9"/>
  <c r="J532" i="9"/>
  <c r="BK526" i="9"/>
  <c r="J516" i="9"/>
  <c r="J510" i="9"/>
  <c r="J498" i="9"/>
  <c r="BK475" i="9"/>
  <c r="BK469" i="9"/>
  <c r="J461" i="9"/>
  <c r="J441" i="9"/>
  <c r="BK423" i="9"/>
  <c r="J413" i="9"/>
  <c r="J392" i="9"/>
  <c r="BK380" i="9"/>
  <c r="BK367" i="9"/>
  <c r="J357" i="9"/>
  <c r="J341" i="9"/>
  <c r="J330" i="9"/>
  <c r="BK314" i="9"/>
  <c r="BK286" i="9"/>
  <c r="BK280" i="9"/>
  <c r="BK248" i="9"/>
  <c r="BK241" i="9"/>
  <c r="J228" i="9"/>
  <c r="J196" i="9"/>
  <c r="BK182" i="9"/>
  <c r="J172" i="9"/>
  <c r="BK158" i="9"/>
  <c r="BK183" i="10"/>
  <c r="J175" i="10"/>
  <c r="J145" i="10"/>
  <c r="J169" i="10"/>
  <c r="BK145" i="10"/>
  <c r="J132" i="10"/>
  <c r="BK182" i="10"/>
  <c r="BK168" i="10"/>
  <c r="J126" i="10"/>
  <c r="BK175" i="10"/>
  <c r="BK152" i="10"/>
  <c r="J139" i="10"/>
  <c r="J554" i="11"/>
  <c r="BK533" i="11"/>
  <c r="J494" i="11"/>
  <c r="BK469" i="11"/>
  <c r="BK444" i="11"/>
  <c r="BK423" i="11"/>
  <c r="BK399" i="11"/>
  <c r="BK387" i="11"/>
  <c r="BK377" i="11"/>
  <c r="J346" i="11"/>
  <c r="J327" i="11"/>
  <c r="BK284" i="11"/>
  <c r="BK270" i="11"/>
  <c r="BK244" i="11"/>
  <c r="BK209" i="11"/>
  <c r="J185" i="11"/>
  <c r="J158" i="11"/>
  <c r="J575" i="11"/>
  <c r="BK565" i="11"/>
  <c r="J558" i="11"/>
  <c r="J545" i="11"/>
  <c r="BK520" i="11"/>
  <c r="BK492" i="11"/>
  <c r="J481" i="11"/>
  <c r="J456" i="11"/>
  <c r="J449" i="11"/>
  <c r="J397" i="11"/>
  <c r="J367" i="11"/>
  <c r="J341" i="11"/>
  <c r="J329" i="11"/>
  <c r="BK313" i="11"/>
  <c r="BK300" i="11"/>
  <c r="J281" i="11"/>
  <c r="J259" i="11"/>
  <c r="J233" i="11"/>
  <c r="J222" i="11"/>
  <c r="BK197" i="11"/>
  <c r="BK183" i="11"/>
  <c r="BK175" i="11"/>
  <c r="BK148" i="11"/>
  <c r="J540" i="11"/>
  <c r="BK525" i="11"/>
  <c r="BK499" i="11"/>
  <c r="BK476" i="11"/>
  <c r="BK456" i="11"/>
  <c r="J452" i="11"/>
  <c r="J436" i="11"/>
  <c r="J423" i="11"/>
  <c r="BK402" i="11"/>
  <c r="J392" i="11"/>
  <c r="BK359" i="11"/>
  <c r="J351" i="11"/>
  <c r="J339" i="11"/>
  <c r="J298" i="11"/>
  <c r="J262" i="11"/>
  <c r="J251" i="11"/>
  <c r="J238" i="11"/>
  <c r="BK224" i="11"/>
  <c r="BK212" i="11"/>
  <c r="BK187" i="11"/>
  <c r="J168" i="11"/>
  <c r="BK143" i="11"/>
  <c r="BK583" i="11"/>
  <c r="BK575" i="11"/>
  <c r="BK570" i="11"/>
  <c r="J551" i="11"/>
  <c r="BK530" i="11"/>
  <c r="J516" i="11"/>
  <c r="BK502" i="11"/>
  <c r="BK488" i="11"/>
  <c r="J469" i="11"/>
  <c r="BK454" i="11"/>
  <c r="BK429" i="11"/>
  <c r="BK405" i="11"/>
  <c r="BK379" i="11"/>
  <c r="J364" i="11"/>
  <c r="BK344" i="11"/>
  <c r="BK309" i="11"/>
  <c r="BK289" i="11"/>
  <c r="J270" i="11"/>
  <c r="J246" i="11"/>
  <c r="BK233" i="11"/>
  <c r="J212" i="11"/>
  <c r="J206" i="11"/>
  <c r="J187" i="11"/>
  <c r="J145" i="11"/>
  <c r="BK236" i="12"/>
  <c r="J217" i="12"/>
  <c r="BK199" i="12"/>
  <c r="J189" i="12"/>
  <c r="BK143" i="12"/>
  <c r="J127" i="12"/>
  <c r="J236" i="12"/>
  <c r="J209" i="12"/>
  <c r="BK202" i="12"/>
  <c r="BK158" i="12"/>
  <c r="J143" i="12"/>
  <c r="J225" i="12"/>
  <c r="J212" i="12"/>
  <c r="BK194" i="12"/>
  <c r="J150" i="12"/>
  <c r="J148" i="12"/>
  <c r="J161" i="12"/>
  <c r="BK138" i="12"/>
  <c r="BK193" i="13"/>
  <c r="BK176" i="13"/>
  <c r="BK173" i="13"/>
  <c r="J156" i="13"/>
  <c r="J136" i="13"/>
  <c r="J192" i="13"/>
  <c r="J176" i="13"/>
  <c r="J171" i="13"/>
  <c r="J164" i="13"/>
  <c r="J126" i="13"/>
  <c r="BK188" i="13"/>
  <c r="J168" i="13"/>
  <c r="J157" i="13"/>
  <c r="J137" i="14"/>
  <c r="J131" i="14"/>
  <c r="J125" i="14"/>
  <c r="BK131" i="14"/>
  <c r="BK126" i="14"/>
  <c r="BK136" i="14"/>
  <c r="BK141" i="14"/>
  <c r="BK763" i="15"/>
  <c r="J707" i="15"/>
  <c r="BK693" i="15"/>
  <c r="J640" i="15"/>
  <c r="J596" i="15"/>
  <c r="J578" i="15"/>
  <c r="BK526" i="15"/>
  <c r="BK501" i="15"/>
  <c r="J419" i="15"/>
  <c r="BK376" i="15"/>
  <c r="BK337" i="15"/>
  <c r="J309" i="15"/>
  <c r="BK244" i="15"/>
  <c r="J199" i="15"/>
  <c r="BK149" i="15"/>
  <c r="J797" i="15"/>
  <c r="J773" i="15"/>
  <c r="BK731" i="15"/>
  <c r="J695" i="15"/>
  <c r="BK671" i="15"/>
  <c r="BK615" i="15"/>
  <c r="J546" i="15"/>
  <c r="BK513" i="15"/>
  <c r="J460" i="15"/>
  <c r="J433" i="15"/>
  <c r="BK405" i="15"/>
  <c r="J321" i="15"/>
  <c r="J293" i="15"/>
  <c r="BK253" i="15"/>
  <c r="BK194" i="15"/>
  <c r="BK159" i="15"/>
  <c r="BK826" i="15"/>
  <c r="BK811" i="15"/>
  <c r="J786" i="15"/>
  <c r="J755" i="15"/>
  <c r="J735" i="15"/>
  <c r="J681" i="15"/>
  <c r="J671" i="15"/>
  <c r="BK639" i="15"/>
  <c r="J633" i="15"/>
  <c r="BK546" i="15"/>
  <c r="BK530" i="15"/>
  <c r="J480" i="15"/>
  <c r="BK797" i="15"/>
  <c r="BK759" i="15"/>
  <c r="BK727" i="15"/>
  <c r="J687" i="15"/>
  <c r="J664" i="15"/>
  <c r="BK628" i="15"/>
  <c r="J602" i="15"/>
  <c r="BK572" i="15"/>
  <c r="J513" i="15"/>
  <c r="J396" i="15"/>
  <c r="BK342" i="15"/>
  <c r="BK315" i="15"/>
  <c r="J275" i="15"/>
  <c r="J253" i="15"/>
  <c r="J193" i="15"/>
  <c r="J363" i="16"/>
  <c r="BK306" i="16"/>
  <c r="J274" i="16"/>
  <c r="J204" i="16"/>
  <c r="BK169" i="16"/>
  <c r="J367" i="16"/>
  <c r="J326" i="16"/>
  <c r="BK236" i="16"/>
  <c r="BK206" i="16"/>
  <c r="J162" i="16"/>
  <c r="J155" i="16"/>
  <c r="J375" i="16"/>
  <c r="J355" i="16"/>
  <c r="J338" i="16"/>
  <c r="BK242" i="16"/>
  <c r="J231" i="16"/>
  <c r="J200" i="16"/>
  <c r="BK162" i="16"/>
  <c r="J350" i="16"/>
  <c r="J334" i="16"/>
  <c r="BK266" i="16"/>
  <c r="BK148" i="16"/>
  <c r="BK311" i="17"/>
  <c r="BK281" i="17"/>
  <c r="J261" i="17"/>
  <c r="BK250" i="17"/>
  <c r="J226" i="17"/>
  <c r="J203" i="17"/>
  <c r="BK184" i="17"/>
  <c r="J144" i="17"/>
  <c r="J344" i="17"/>
  <c r="BK297" i="17"/>
  <c r="BK285" i="17"/>
  <c r="J248" i="17"/>
  <c r="BK212" i="17"/>
  <c r="BK152" i="17"/>
  <c r="BK133" i="17"/>
  <c r="BK346" i="17"/>
  <c r="J281" i="17"/>
  <c r="BK273" i="17"/>
  <c r="BK220" i="17"/>
  <c r="BK189" i="17"/>
  <c r="J168" i="17"/>
  <c r="BK355" i="17"/>
  <c r="J324" i="17"/>
  <c r="BK316" i="17"/>
  <c r="BK272" i="17"/>
  <c r="BK241" i="17"/>
  <c r="J199" i="17"/>
  <c r="J160" i="17"/>
  <c r="J232" i="18"/>
  <c r="J144" i="18"/>
  <c r="BK230" i="18"/>
  <c r="BK193" i="18"/>
  <c r="BK169" i="18"/>
  <c r="BK232" i="18"/>
  <c r="J175" i="18"/>
  <c r="BK128" i="18"/>
  <c r="BK199" i="18"/>
  <c r="J169" i="18"/>
  <c r="J132" i="18"/>
  <c r="J240" i="19"/>
  <c r="J227" i="19"/>
  <c r="BK201" i="19"/>
  <c r="J165" i="19"/>
  <c r="J153" i="19"/>
  <c r="J141" i="19"/>
  <c r="J126" i="19"/>
  <c r="J229" i="19"/>
  <c r="BK217" i="19"/>
  <c r="J181" i="19"/>
  <c r="BK156" i="19"/>
  <c r="BK151" i="19"/>
  <c r="J130" i="19"/>
  <c r="J241" i="19"/>
  <c r="J235" i="19"/>
  <c r="BK230" i="19"/>
  <c r="J221" i="19"/>
  <c r="BK185" i="19"/>
  <c r="J152" i="19"/>
  <c r="BK148" i="19"/>
  <c r="BK125" i="19"/>
  <c r="J232" i="19"/>
  <c r="BK224" i="19"/>
  <c r="J217" i="19"/>
  <c r="J151" i="19"/>
  <c r="J135" i="19"/>
  <c r="BK201" i="20"/>
  <c r="BK161" i="20"/>
  <c r="BK142" i="20"/>
  <c r="J197" i="20"/>
  <c r="BK171" i="20"/>
  <c r="BK155" i="20"/>
  <c r="BK148" i="20"/>
  <c r="J208" i="20"/>
  <c r="J201" i="20"/>
  <c r="BK184" i="20"/>
  <c r="J146" i="20"/>
  <c r="J189" i="20"/>
  <c r="J168" i="20"/>
  <c r="J144" i="20"/>
  <c r="BK137" i="20"/>
  <c r="BK230" i="21"/>
  <c r="BK214" i="21"/>
  <c r="J166" i="21"/>
  <c r="BK156" i="21"/>
  <c r="J130" i="21"/>
  <c r="BK225" i="21"/>
  <c r="J201" i="21"/>
  <c r="J149" i="21"/>
  <c r="J126" i="21"/>
  <c r="J208" i="21"/>
  <c r="J178" i="21"/>
  <c r="J6211" i="2"/>
  <c r="J6190" i="2"/>
  <c r="BK6141" i="2"/>
  <c r="BK6061" i="2"/>
  <c r="BK5960" i="2"/>
  <c r="BK5887" i="2"/>
  <c r="BK5690" i="2"/>
  <c r="J5634" i="2"/>
  <c r="J5472" i="2"/>
  <c r="J5424" i="2"/>
  <c r="BK5306" i="2"/>
  <c r="J5239" i="2"/>
  <c r="J5158" i="2"/>
  <c r="BK5113" i="2"/>
  <c r="BK5073" i="2"/>
  <c r="J5046" i="2"/>
  <c r="BK5003" i="2"/>
  <c r="J4933" i="2"/>
  <c r="BK4729" i="2"/>
  <c r="J4515" i="2"/>
  <c r="J4243" i="2"/>
  <c r="J4191" i="2"/>
  <c r="J3854" i="2"/>
  <c r="J3741" i="2"/>
  <c r="BK3612" i="2"/>
  <c r="BK3510" i="2"/>
  <c r="BK3479" i="2"/>
  <c r="BK3420" i="2"/>
  <c r="BK3254" i="2"/>
  <c r="BK3225" i="2"/>
  <c r="BK3126" i="2"/>
  <c r="BK3029" i="2"/>
  <c r="J2968" i="2"/>
  <c r="BK2903" i="2"/>
  <c r="BK2795" i="2"/>
  <c r="BK2593" i="2"/>
  <c r="J2496" i="2"/>
  <c r="BK2225" i="2"/>
  <c r="J2086" i="2"/>
  <c r="J1778" i="2"/>
  <c r="BK1601" i="2"/>
  <c r="J1553" i="2"/>
  <c r="BK1144" i="2"/>
  <c r="BK1007" i="2"/>
  <c r="BK851" i="2"/>
  <c r="J615" i="2"/>
  <c r="J452" i="2"/>
  <c r="BK412" i="2"/>
  <c r="J363" i="2"/>
  <c r="J330" i="2"/>
  <c r="BK205" i="2"/>
  <c r="J3479" i="2"/>
  <c r="BK3365" i="2"/>
  <c r="BK3316" i="2"/>
  <c r="J3250" i="2"/>
  <c r="J3213" i="2"/>
  <c r="J3119" i="2"/>
  <c r="BK2930" i="2"/>
  <c r="BK2451" i="2"/>
  <c r="BK2124" i="2"/>
  <c r="BK1729" i="2"/>
  <c r="BK1619" i="2"/>
  <c r="J1491" i="2"/>
  <c r="BK1066" i="2"/>
  <c r="BK785" i="2"/>
  <c r="J590" i="2"/>
  <c r="BK480" i="2"/>
  <c r="AS95" i="1"/>
  <c r="BK7172" i="2"/>
  <c r="J7149" i="2"/>
  <c r="BK7133" i="2"/>
  <c r="J7122" i="2"/>
  <c r="J7068" i="2"/>
  <c r="BK7041" i="2"/>
  <c r="BK6915" i="2"/>
  <c r="BK6859" i="2"/>
  <c r="BK6719" i="2"/>
  <c r="BK6647" i="2"/>
  <c r="BK6601" i="2"/>
  <c r="BK6586" i="2"/>
  <c r="J6571" i="2"/>
  <c r="J6545" i="2"/>
  <c r="BK6511" i="2"/>
  <c r="J6503" i="2"/>
  <c r="BK6482" i="2"/>
  <c r="J6465" i="2"/>
  <c r="BK6399" i="2"/>
  <c r="J6375" i="2"/>
  <c r="BK6351" i="2"/>
  <c r="BK6328" i="2"/>
  <c r="BK6313" i="2"/>
  <c r="BK6298" i="2"/>
  <c r="J6288" i="2"/>
  <c r="J6284" i="2"/>
  <c r="J6280" i="2"/>
  <c r="J6276" i="2"/>
  <c r="J6270" i="2"/>
  <c r="J6264" i="2"/>
  <c r="BK6256" i="2"/>
  <c r="BK6248" i="2"/>
  <c r="BK6243" i="2"/>
  <c r="BK6238" i="2"/>
  <c r="J6233" i="2"/>
  <c r="BK6223" i="2"/>
  <c r="BK5996" i="2"/>
  <c r="BK5934" i="2"/>
  <c r="J5892" i="2"/>
  <c r="J5877" i="2"/>
  <c r="J5835" i="2"/>
  <c r="BK5795" i="2"/>
  <c r="J5743" i="2"/>
  <c r="J5647" i="2"/>
  <c r="J5581" i="2"/>
  <c r="BK5545" i="2"/>
  <c r="J5496" i="2"/>
  <c r="BK5447" i="2"/>
  <c r="BK5393" i="2"/>
  <c r="J5333" i="2"/>
  <c r="J5282" i="2"/>
  <c r="BK5223" i="2"/>
  <c r="BK5183" i="2"/>
  <c r="BK5149" i="2"/>
  <c r="BK5120" i="2"/>
  <c r="J5054" i="2"/>
  <c r="J5025" i="2"/>
  <c r="BK4990" i="2"/>
  <c r="BK4946" i="2"/>
  <c r="J4768" i="2"/>
  <c r="J4672" i="2"/>
  <c r="BK4557" i="2"/>
  <c r="BK4450" i="2"/>
  <c r="J4260" i="2"/>
  <c r="J4228" i="2"/>
  <c r="BK3829" i="2"/>
  <c r="BK3819" i="2"/>
  <c r="BK3665" i="2"/>
  <c r="BK3638" i="2"/>
  <c r="J6238" i="2"/>
  <c r="J6086" i="2"/>
  <c r="J6066" i="2"/>
  <c r="J6030" i="2"/>
  <c r="J5978" i="2"/>
  <c r="BK5939" i="2"/>
  <c r="J5882" i="2"/>
  <c r="BK5859" i="2"/>
  <c r="J5795" i="2"/>
  <c r="BK5756" i="2"/>
  <c r="J5720" i="2"/>
  <c r="J5673" i="2"/>
  <c r="BK5622" i="2"/>
  <c r="J5601" i="2"/>
  <c r="BK5581" i="2"/>
  <c r="J5524" i="2"/>
  <c r="BK5472" i="2"/>
  <c r="BK5424" i="2"/>
  <c r="J5364" i="2"/>
  <c r="J5301" i="2"/>
  <c r="J5254" i="2"/>
  <c r="BK5205" i="2"/>
  <c r="J5183" i="2"/>
  <c r="J5156" i="2"/>
  <c r="BK5124" i="2"/>
  <c r="BK5100" i="2"/>
  <c r="J5084" i="2"/>
  <c r="BK5032" i="2"/>
  <c r="J4995" i="2"/>
  <c r="J4957" i="2"/>
  <c r="BK4852" i="2"/>
  <c r="J4648" i="2"/>
  <c r="J4548" i="2"/>
  <c r="BK4475" i="2"/>
  <c r="J4461" i="2"/>
  <c r="BK4260" i="2"/>
  <c r="BK3813" i="2"/>
  <c r="BK3721" i="2"/>
  <c r="BK3656" i="2"/>
  <c r="J3584" i="2"/>
  <c r="J6120" i="2"/>
  <c r="BK6086" i="2"/>
  <c r="BK6051" i="2"/>
  <c r="BK6012" i="2"/>
  <c r="J5924" i="2"/>
  <c r="BK5867" i="2"/>
  <c r="J5789" i="2"/>
  <c r="J5727" i="2"/>
  <c r="BK5673" i="2"/>
  <c r="J5590" i="2"/>
  <c r="BK5559" i="2"/>
  <c r="J5466" i="2"/>
  <c r="J5402" i="2"/>
  <c r="BK5343" i="2"/>
  <c r="J5315" i="2"/>
  <c r="BK5286" i="2"/>
  <c r="BK5254" i="2"/>
  <c r="BK5241" i="2"/>
  <c r="J5218" i="2"/>
  <c r="J5205" i="2"/>
  <c r="J5174" i="2"/>
  <c r="J5088" i="2"/>
  <c r="J5011" i="2"/>
  <c r="BK4548" i="2"/>
  <c r="BK4453" i="2"/>
  <c r="J4253" i="2"/>
  <c r="J4029" i="2"/>
  <c r="J3856" i="2"/>
  <c r="J3787" i="2"/>
  <c r="BK3701" i="2"/>
  <c r="BK3653" i="2"/>
  <c r="J3578" i="2"/>
  <c r="J3510" i="2"/>
  <c r="J3453" i="2"/>
  <c r="BK3423" i="2"/>
  <c r="J3398" i="2"/>
  <c r="J3369" i="2"/>
  <c r="J3304" i="2"/>
  <c r="J3229" i="2"/>
  <c r="BK3209" i="2"/>
  <c r="BK3021" i="2"/>
  <c r="BK2983" i="2"/>
  <c r="BK2949" i="2"/>
  <c r="J2888" i="2"/>
  <c r="J2795" i="2"/>
  <c r="J2633" i="2"/>
  <c r="J2535" i="2"/>
  <c r="J2399" i="2"/>
  <c r="J2201" i="2"/>
  <c r="BK2166" i="2"/>
  <c r="BK2086" i="2"/>
  <c r="J1980" i="2"/>
  <c r="J1815" i="2"/>
  <c r="J1737" i="2"/>
  <c r="BK1646" i="2"/>
  <c r="BK1471" i="2"/>
  <c r="BK1152" i="2"/>
  <c r="J1066" i="2"/>
  <c r="J1007" i="2"/>
  <c r="BK873" i="2"/>
  <c r="BK712" i="2"/>
  <c r="J554" i="2"/>
  <c r="J299" i="2"/>
  <c r="J194" i="2"/>
  <c r="J3381" i="2"/>
  <c r="BK3281" i="2"/>
  <c r="J3233" i="2"/>
  <c r="J3163" i="2"/>
  <c r="BK3074" i="2"/>
  <c r="BK3009" i="2"/>
  <c r="BK2936" i="2"/>
  <c r="BK2894" i="2"/>
  <c r="BK2859" i="2"/>
  <c r="J2576" i="2"/>
  <c r="BK1980" i="2"/>
  <c r="BK1737" i="2"/>
  <c r="J1601" i="2"/>
  <c r="J1576" i="2"/>
  <c r="BK1481" i="2"/>
  <c r="J1195" i="2"/>
  <c r="BK1080" i="2"/>
  <c r="BK1049" i="2"/>
  <c r="BK932" i="2"/>
  <c r="J863" i="2"/>
  <c r="J803" i="2"/>
  <c r="J757" i="2"/>
  <c r="J704" i="2"/>
  <c r="BK628" i="2"/>
  <c r="BK578" i="2"/>
  <c r="BK452" i="2"/>
  <c r="BK299" i="2"/>
  <c r="BK270" i="2"/>
  <c r="BK222" i="3"/>
  <c r="BK205" i="3"/>
  <c r="BK190" i="3"/>
  <c r="BK155" i="3"/>
  <c r="J225" i="3"/>
  <c r="J211" i="3"/>
  <c r="BK202" i="3"/>
  <c r="J181" i="3"/>
  <c r="BK167" i="3"/>
  <c r="BK208" i="3"/>
  <c r="BK193" i="3"/>
  <c r="BK173" i="3"/>
  <c r="J158" i="3"/>
  <c r="J532" i="4"/>
  <c r="J520" i="4"/>
  <c r="J505" i="4"/>
  <c r="J480" i="4"/>
  <c r="J460" i="4"/>
  <c r="J529" i="4"/>
  <c r="J500" i="4"/>
  <c r="BK489" i="4"/>
  <c r="J463" i="4"/>
  <c r="J441" i="4"/>
  <c r="J429" i="4"/>
  <c r="J412" i="4"/>
  <c r="BK392" i="4"/>
  <c r="BK368" i="4"/>
  <c r="BK344" i="4"/>
  <c r="BK330" i="4"/>
  <c r="J308" i="4"/>
  <c r="J271" i="4"/>
  <c r="J248" i="4"/>
  <c r="BK196" i="4"/>
  <c r="J160" i="4"/>
  <c r="BK135" i="4"/>
  <c r="BK508" i="4"/>
  <c r="BK492" i="4"/>
  <c r="BK477" i="4"/>
  <c r="J468" i="4"/>
  <c r="BK452" i="4"/>
  <c r="BK429" i="4"/>
  <c r="BK412" i="4"/>
  <c r="J299" i="5"/>
  <c r="J188" i="5"/>
  <c r="J164" i="5"/>
  <c r="BK145" i="5"/>
  <c r="BK131" i="5"/>
  <c r="J302" i="5"/>
  <c r="J274" i="5"/>
  <c r="BK232" i="5"/>
  <c r="BK158" i="5"/>
  <c r="BK334" i="5"/>
  <c r="J311" i="5"/>
  <c r="J286" i="5"/>
  <c r="J270" i="5"/>
  <c r="J260" i="5"/>
  <c r="BK244" i="5"/>
  <c r="BK192" i="5"/>
  <c r="BK164" i="5"/>
  <c r="BK320" i="5"/>
  <c r="J289" i="5"/>
  <c r="BK220" i="5"/>
  <c r="J135" i="5"/>
  <c r="J2838" i="6"/>
  <c r="BK2786" i="6"/>
  <c r="BK2743" i="6"/>
  <c r="J2676" i="6"/>
  <c r="J2624" i="6"/>
  <c r="J2564" i="6"/>
  <c r="J2516" i="6"/>
  <c r="J2479" i="6"/>
  <c r="J2435" i="6"/>
  <c r="J2344" i="6"/>
  <c r="J2297" i="6"/>
  <c r="J2258" i="6"/>
  <c r="J2236" i="6"/>
  <c r="BK2138" i="6"/>
  <c r="BK2820" i="6"/>
  <c r="J2696" i="6"/>
  <c r="BK2658" i="6"/>
  <c r="BK2628" i="6"/>
  <c r="J2572" i="6"/>
  <c r="J2443" i="6"/>
  <c r="BK2404" i="6"/>
  <c r="BK2362" i="6"/>
  <c r="BK2262" i="6"/>
  <c r="BK2189" i="6"/>
  <c r="J2138" i="6"/>
  <c r="J2101" i="6"/>
  <c r="BK2078" i="6"/>
  <c r="BK2031" i="6"/>
  <c r="J2001" i="6"/>
  <c r="BK1963" i="6"/>
  <c r="BK1919" i="6"/>
  <c r="J1865" i="6"/>
  <c r="BK1649" i="6"/>
  <c r="BK1585" i="6"/>
  <c r="BK1518" i="6"/>
  <c r="J1402" i="6"/>
  <c r="J1266" i="6"/>
  <c r="BK1191" i="6"/>
  <c r="BK1092" i="6"/>
  <c r="BK1052" i="6"/>
  <c r="BK1014" i="6"/>
  <c r="J931" i="6"/>
  <c r="J847" i="6"/>
  <c r="BK782" i="6"/>
  <c r="J657" i="6"/>
  <c r="BK577" i="6"/>
  <c r="BK525" i="6"/>
  <c r="BK488" i="6"/>
  <c r="BK419" i="6"/>
  <c r="J364" i="6"/>
  <c r="J281" i="6"/>
  <c r="J184" i="6"/>
  <c r="J2913" i="6"/>
  <c r="J2877" i="6"/>
  <c r="J2816" i="6"/>
  <c r="BK2727" i="6"/>
  <c r="J2632" i="6"/>
  <c r="BK2568" i="6"/>
  <c r="BK2501" i="6"/>
  <c r="J2427" i="6"/>
  <c r="BK2316" i="6"/>
  <c r="J2218" i="6"/>
  <c r="BK2120" i="6"/>
  <c r="J2082" i="6"/>
  <c r="J2948" i="6"/>
  <c r="J2945" i="6"/>
  <c r="J2942" i="6"/>
  <c r="J2938" i="6"/>
  <c r="BK2933" i="6"/>
  <c r="J2909" i="6"/>
  <c r="BK2873" i="6"/>
  <c r="BK2816" i="6"/>
  <c r="J2754" i="6"/>
  <c r="J2715" i="6"/>
  <c r="BK2668" i="6"/>
  <c r="BK2615" i="6"/>
  <c r="J2552" i="6"/>
  <c r="J2497" i="6"/>
  <c r="J2388" i="6"/>
  <c r="J2348" i="6"/>
  <c r="BK2308" i="6"/>
  <c r="J2206" i="6"/>
  <c r="J2158" i="6"/>
  <c r="J2031" i="6"/>
  <c r="J1976" i="6"/>
  <c r="BK1894" i="6"/>
  <c r="BK1865" i="6"/>
  <c r="J1807" i="6"/>
  <c r="J1760" i="6"/>
  <c r="J1700" i="6"/>
  <c r="J1653" i="6"/>
  <c r="BK1610" i="6"/>
  <c r="BK1576" i="6"/>
  <c r="BK1537" i="6"/>
  <c r="J1495" i="6"/>
  <c r="BK1356" i="6"/>
  <c r="BK1247" i="6"/>
  <c r="J1169" i="6"/>
  <c r="J1104" i="6"/>
  <c r="J1048" i="6"/>
  <c r="BK851" i="6"/>
  <c r="BK811" i="6"/>
  <c r="BK743" i="6"/>
  <c r="J647" i="6"/>
  <c r="BK553" i="6"/>
  <c r="J434" i="6"/>
  <c r="BK394" i="6"/>
  <c r="BK335" i="6"/>
  <c r="J268" i="6"/>
  <c r="J2053" i="6"/>
  <c r="BK2023" i="6"/>
  <c r="J1962" i="6"/>
  <c r="J1919" i="6"/>
  <c r="BK1815" i="6"/>
  <c r="BK1772" i="6"/>
  <c r="J1602" i="6"/>
  <c r="J1537" i="6"/>
  <c r="J1471" i="6"/>
  <c r="J1429" i="6"/>
  <c r="J1356" i="6"/>
  <c r="BK1293" i="6"/>
  <c r="BK1173" i="6"/>
  <c r="BK1108" i="6"/>
  <c r="J1064" i="6"/>
  <c r="J996" i="6"/>
  <c r="BK950" i="6"/>
  <c r="J859" i="6"/>
  <c r="BK803" i="6"/>
  <c r="BK620" i="6"/>
  <c r="J545" i="6"/>
  <c r="BK472" i="6"/>
  <c r="BK403" i="6"/>
  <c r="BK359" i="6"/>
  <c r="BK212" i="6"/>
  <c r="BK172" i="6"/>
  <c r="BK1958" i="6"/>
  <c r="J1881" i="6"/>
  <c r="BK1765" i="6"/>
  <c r="BK1712" i="6"/>
  <c r="J1566" i="6"/>
  <c r="J1503" i="6"/>
  <c r="J1420" i="6"/>
  <c r="BK1373" i="6"/>
  <c r="BK1269" i="6"/>
  <c r="BK1228" i="6"/>
  <c r="BK1177" i="6"/>
  <c r="J1056" i="6"/>
  <c r="BK979" i="6"/>
  <c r="BK895" i="6"/>
  <c r="J743" i="6"/>
  <c r="BK637" i="6"/>
  <c r="J572" i="6"/>
  <c r="BK476" i="6"/>
  <c r="J455" i="6"/>
  <c r="J415" i="6"/>
  <c r="J359" i="6"/>
  <c r="J311" i="6"/>
  <c r="J246" i="6"/>
  <c r="J172" i="6"/>
  <c r="BK449" i="7"/>
  <c r="J432" i="7"/>
  <c r="BK414" i="7"/>
  <c r="J393" i="7"/>
  <c r="J368" i="7"/>
  <c r="BK331" i="7"/>
  <c r="BK322" i="7"/>
  <c r="J311" i="7"/>
  <c r="BK293" i="7"/>
  <c r="J253" i="7"/>
  <c r="J242" i="7"/>
  <c r="BK230" i="7"/>
  <c r="BK207" i="7"/>
  <c r="J194" i="7"/>
  <c r="J186" i="7"/>
  <c r="BK482" i="7"/>
  <c r="BK479" i="7"/>
  <c r="BK472" i="7"/>
  <c r="BK452" i="7"/>
  <c r="BK427" i="7"/>
  <c r="J409" i="7"/>
  <c r="J381" i="7"/>
  <c r="BK367" i="7"/>
  <c r="J358" i="7"/>
  <c r="J341" i="7"/>
  <c r="J329" i="7"/>
  <c r="J308" i="7"/>
  <c r="BK282" i="7"/>
  <c r="BK259" i="7"/>
  <c r="BK237" i="7"/>
  <c r="J209" i="7"/>
  <c r="J199" i="7"/>
  <c r="J172" i="7"/>
  <c r="J162" i="7"/>
  <c r="BK465" i="7"/>
  <c r="J453" i="7"/>
  <c r="J443" i="7"/>
  <c r="BK418" i="7"/>
  <c r="BK407" i="7"/>
  <c r="J395" i="7"/>
  <c r="J375" i="7"/>
  <c r="BK363" i="7"/>
  <c r="BK345" i="7"/>
  <c r="BK324" i="7"/>
  <c r="J297" i="7"/>
  <c r="BK281" i="7"/>
  <c r="J267" i="7"/>
  <c r="BK243" i="7"/>
  <c r="J230" i="7"/>
  <c r="J225" i="7"/>
  <c r="J202" i="7"/>
  <c r="BK190" i="7"/>
  <c r="J175" i="7"/>
  <c r="BK160" i="7"/>
  <c r="J470" i="7"/>
  <c r="J456" i="7"/>
  <c r="BK441" i="7"/>
  <c r="J417" i="7"/>
  <c r="J396" i="7"/>
  <c r="J376" i="7"/>
  <c r="BK349" i="7"/>
  <c r="BK341" i="7"/>
  <c r="BK306" i="7"/>
  <c r="BK280" i="7"/>
  <c r="J273" i="7"/>
  <c r="J259" i="7"/>
  <c r="BK239" i="7"/>
  <c r="J226" i="7"/>
  <c r="BK216" i="7"/>
  <c r="BK203" i="7"/>
  <c r="BK181" i="7"/>
  <c r="J166" i="7"/>
  <c r="BK157" i="7"/>
  <c r="BK402" i="8"/>
  <c r="J364" i="8"/>
  <c r="BK317" i="8"/>
  <c r="BK284" i="8"/>
  <c r="BK372" i="8"/>
  <c r="BK315" i="8"/>
  <c r="J297" i="8"/>
  <c r="J274" i="8"/>
  <c r="J232" i="8"/>
  <c r="J183" i="8"/>
  <c r="J406" i="8"/>
  <c r="J390" i="8"/>
  <c r="BK354" i="8"/>
  <c r="J293" i="8"/>
  <c r="BK390" i="8"/>
  <c r="BK353" i="8"/>
  <c r="J314" i="8"/>
  <c r="BK307" i="8"/>
  <c r="BK268" i="8"/>
  <c r="BK242" i="8"/>
  <c r="BK225" i="8"/>
  <c r="J210" i="8"/>
  <c r="BK171" i="8"/>
  <c r="BK255" i="8"/>
  <c r="BK235" i="8"/>
  <c r="BK208" i="8"/>
  <c r="BK173" i="8"/>
  <c r="J227" i="8"/>
  <c r="BK198" i="8"/>
  <c r="J187" i="8"/>
  <c r="J1897" i="9"/>
  <c r="J1856" i="9"/>
  <c r="J1795" i="9"/>
  <c r="J1771" i="9"/>
  <c r="BK1736" i="9"/>
  <c r="J1698" i="9"/>
  <c r="J1678" i="9"/>
  <c r="J1647" i="9"/>
  <c r="BK1584" i="9"/>
  <c r="J1545" i="9"/>
  <c r="BK1531" i="9"/>
  <c r="J1513" i="9"/>
  <c r="J1468" i="9"/>
  <c r="BK1435" i="9"/>
  <c r="J1397" i="9"/>
  <c r="J1324" i="9"/>
  <c r="BK1301" i="9"/>
  <c r="BK1276" i="9"/>
  <c r="BK1217" i="9"/>
  <c r="BK1200" i="9"/>
  <c r="BK1157" i="9"/>
  <c r="BK1133" i="9"/>
  <c r="BK1119" i="9"/>
  <c r="J1107" i="9"/>
  <c r="BK1056" i="9"/>
  <c r="J1014" i="9"/>
  <c r="BK985" i="9"/>
  <c r="BK945" i="9"/>
  <c r="BK916" i="9"/>
  <c r="BK896" i="9"/>
  <c r="J866" i="9"/>
  <c r="BK843" i="9"/>
  <c r="BK823" i="9"/>
  <c r="BK805" i="9"/>
  <c r="J779" i="9"/>
  <c r="BK760" i="9"/>
  <c r="J736" i="9"/>
  <c r="BK718" i="9"/>
  <c r="J702" i="9"/>
  <c r="J1909" i="9"/>
  <c r="J1864" i="9"/>
  <c r="J1849" i="9"/>
  <c r="J1779" i="9"/>
  <c r="BK1753" i="9"/>
  <c r="J1728" i="9"/>
  <c r="BK1696" i="9"/>
  <c r="BK1658" i="9"/>
  <c r="BK1626" i="9"/>
  <c r="BK1565" i="9"/>
  <c r="J1532" i="9"/>
  <c r="J1515" i="9"/>
  <c r="J1493" i="9"/>
  <c r="BK1465" i="9"/>
  <c r="BK1438" i="9"/>
  <c r="J1381" i="9"/>
  <c r="J1294" i="9"/>
  <c r="J1263" i="9"/>
  <c r="BK1216" i="9"/>
  <c r="BK1144" i="9"/>
  <c r="J1095" i="9"/>
  <c r="BK1066" i="9"/>
  <c r="BK1052" i="9"/>
  <c r="BK1026" i="9"/>
  <c r="J1002" i="9"/>
  <c r="J981" i="9"/>
  <c r="J961" i="9"/>
  <c r="J920" i="9"/>
  <c r="BK886" i="9"/>
  <c r="BK849" i="9"/>
  <c r="BK817" i="9"/>
  <c r="J791" i="9"/>
  <c r="BK754" i="9"/>
  <c r="J673" i="9"/>
  <c r="BK649" i="9"/>
  <c r="BK619" i="9"/>
  <c r="J586" i="9"/>
  <c r="J538" i="9"/>
  <c r="BK498" i="9"/>
  <c r="BK453" i="9"/>
  <c r="BK419" i="9"/>
  <c r="BK370" i="9"/>
  <c r="BK345" i="9"/>
  <c r="J288" i="9"/>
  <c r="BK243" i="9"/>
  <c r="BK208" i="9"/>
  <c r="J194" i="9"/>
  <c r="BK170" i="9"/>
  <c r="J1905" i="9"/>
  <c r="BK1884" i="9"/>
  <c r="BK1825" i="9"/>
  <c r="J1789" i="9"/>
  <c r="BK1771" i="9"/>
  <c r="J1755" i="9"/>
  <c r="BK1728" i="9"/>
  <c r="J1711" i="9"/>
  <c r="J1686" i="9"/>
  <c r="BK1668" i="9"/>
  <c r="BK1647" i="9"/>
  <c r="J1624" i="9"/>
  <c r="J1584" i="9"/>
  <c r="BK1541" i="9"/>
  <c r="J1518" i="9"/>
  <c r="J1477" i="9"/>
  <c r="J1429" i="9"/>
  <c r="BK1397" i="9"/>
  <c r="J1374" i="9"/>
  <c r="BK1344" i="9"/>
  <c r="BK1326" i="9"/>
  <c r="J1298" i="9"/>
  <c r="J1276" i="9"/>
  <c r="J1248" i="9"/>
  <c r="J1209" i="9"/>
  <c r="J1178" i="9"/>
  <c r="BK1155" i="9"/>
  <c r="BK1142" i="9"/>
  <c r="BK1109" i="9"/>
  <c r="J1073" i="9"/>
  <c r="J1036" i="9"/>
  <c r="BK1010" i="9"/>
  <c r="BK981" i="9"/>
  <c r="BK935" i="9"/>
  <c r="J916" i="9"/>
  <c r="J892" i="9"/>
  <c r="BK870" i="9"/>
  <c r="J852" i="9"/>
  <c r="BK831" i="9"/>
  <c r="J813" i="9"/>
  <c r="BK779" i="9"/>
  <c r="BK764" i="9"/>
  <c r="J746" i="9"/>
  <c r="BK720" i="9"/>
  <c r="BK696" i="9"/>
  <c r="BK675" i="9"/>
  <c r="BK655" i="9"/>
  <c r="J641" i="9"/>
  <c r="J619" i="9"/>
  <c r="J599" i="9"/>
  <c r="BK568" i="9"/>
  <c r="J524" i="9"/>
  <c r="J483" i="9"/>
  <c r="BK471" i="9"/>
  <c r="J463" i="9"/>
  <c r="J431" i="9"/>
  <c r="BK403" i="9"/>
  <c r="J384" i="9"/>
  <c r="BK372" i="9"/>
  <c r="BK351" i="9"/>
  <c r="BK321" i="9"/>
  <c r="J296" i="9"/>
  <c r="J272" i="9"/>
  <c r="BK222" i="9"/>
  <c r="BK186" i="9"/>
  <c r="BK164" i="9"/>
  <c r="BK179" i="10"/>
  <c r="J171" i="10"/>
  <c r="BK132" i="10"/>
  <c r="BK162" i="10"/>
  <c r="BK177" i="10"/>
  <c r="BK139" i="10"/>
  <c r="BK169" i="10"/>
  <c r="J565" i="11"/>
  <c r="J525" i="11"/>
  <c r="BK474" i="11"/>
  <c r="BK459" i="11"/>
  <c r="J405" i="11"/>
  <c r="J382" i="11"/>
  <c r="J336" i="11"/>
  <c r="J307" i="11"/>
  <c r="J279" i="11"/>
  <c r="BK229" i="11"/>
  <c r="BK172" i="11"/>
  <c r="J139" i="11"/>
  <c r="BK563" i="11"/>
  <c r="BK538" i="11"/>
  <c r="BK497" i="11"/>
  <c r="J474" i="11"/>
  <c r="J444" i="11"/>
  <c r="BK389" i="11"/>
  <c r="BK349" i="11"/>
  <c r="BK321" i="11"/>
  <c r="BK298" i="11"/>
  <c r="BK251" i="11"/>
  <c r="J214" i="11"/>
  <c r="BK185" i="11"/>
  <c r="BK168" i="11"/>
  <c r="BK558" i="11"/>
  <c r="BK510" i="11"/>
  <c r="BK467" i="11"/>
  <c r="J439" i="11"/>
  <c r="J417" i="11"/>
  <c r="BK369" i="11"/>
  <c r="BK327" i="11"/>
  <c r="BK259" i="11"/>
  <c r="J244" i="11"/>
  <c r="J202" i="11"/>
  <c r="J172" i="11"/>
  <c r="J137" i="11"/>
  <c r="J573" i="11"/>
  <c r="BK556" i="11"/>
  <c r="J528" i="11"/>
  <c r="J492" i="11"/>
  <c r="BK449" i="11"/>
  <c r="BK392" i="11"/>
  <c r="J369" i="11"/>
  <c r="BK331" i="11"/>
  <c r="BK302" i="11"/>
  <c r="J273" i="11"/>
  <c r="J204" i="11"/>
  <c r="BK139" i="11"/>
  <c r="BK214" i="12"/>
  <c r="J194" i="12"/>
  <c r="BK140" i="12"/>
  <c r="J242" i="12"/>
  <c r="BK189" i="12"/>
  <c r="J153" i="12"/>
  <c r="J233" i="12"/>
  <c r="J199" i="12"/>
  <c r="J145" i="12"/>
  <c r="BK127" i="12"/>
  <c r="J189" i="13"/>
  <c r="BK166" i="13"/>
  <c r="BK136" i="13"/>
  <c r="J188" i="13"/>
  <c r="J172" i="13"/>
  <c r="BK156" i="13"/>
  <c r="J169" i="13"/>
  <c r="BK134" i="13"/>
  <c r="J132" i="14"/>
  <c r="J141" i="14"/>
  <c r="J134" i="14"/>
  <c r="BK132" i="14"/>
  <c r="BK786" i="15"/>
  <c r="J747" i="15"/>
  <c r="J639" i="15"/>
  <c r="J566" i="15"/>
  <c r="J519" i="15"/>
  <c r="J435" i="15"/>
  <c r="BK370" i="15"/>
  <c r="J238" i="15"/>
  <c r="J165" i="15"/>
  <c r="J777" i="15"/>
  <c r="J713" i="15"/>
  <c r="J628" i="15"/>
  <c r="J572" i="15"/>
  <c r="J488" i="15"/>
  <c r="J440" i="15"/>
  <c r="J349" i="15"/>
  <c r="J298" i="15"/>
  <c r="J216" i="15"/>
  <c r="J149" i="15"/>
  <c r="J823" i="15"/>
  <c r="BK791" i="15"/>
  <c r="BK713" i="15"/>
  <c r="J658" i="15"/>
  <c r="J558" i="15"/>
  <c r="BK454" i="15"/>
  <c r="J412" i="15"/>
  <c r="BK382" i="15"/>
  <c r="BK298" i="15"/>
  <c r="BK238" i="15"/>
  <c r="J136" i="15"/>
  <c r="J771" i="15"/>
  <c r="BK723" i="15"/>
  <c r="BK646" i="15"/>
  <c r="J501" i="15"/>
  <c r="J382" i="15"/>
  <c r="BK284" i="15"/>
  <c r="J194" i="15"/>
  <c r="J311" i="16"/>
  <c r="J250" i="16"/>
  <c r="J192" i="16"/>
  <c r="BK338" i="16"/>
  <c r="BK259" i="16"/>
  <c r="J186" i="16"/>
  <c r="BK380" i="16"/>
  <c r="BK363" i="16"/>
  <c r="J306" i="16"/>
  <c r="J212" i="16"/>
  <c r="BK138" i="16"/>
  <c r="BK336" i="16"/>
  <c r="J316" i="16"/>
  <c r="BK250" i="16"/>
  <c r="J206" i="16"/>
  <c r="J339" i="17"/>
  <c r="J306" i="17"/>
  <c r="J273" i="17"/>
  <c r="J241" i="17"/>
  <c r="J212" i="17"/>
  <c r="J189" i="17"/>
  <c r="J128" i="17"/>
  <c r="J320" i="17"/>
  <c r="J272" i="17"/>
  <c r="J240" i="17"/>
  <c r="J234" i="17"/>
  <c r="J192" i="17"/>
  <c r="BK128" i="17"/>
  <c r="BK334" i="17"/>
  <c r="BK226" i="17"/>
  <c r="J184" i="17"/>
  <c r="J166" i="17"/>
  <c r="J355" i="17"/>
  <c r="BK320" i="17"/>
  <c r="BK301" i="17"/>
  <c r="BK248" i="17"/>
  <c r="BK234" i="17"/>
  <c r="BK166" i="17"/>
  <c r="BK144" i="17"/>
  <c r="J230" i="18"/>
  <c r="BK157" i="18"/>
  <c r="BK228" i="18"/>
  <c r="BK136" i="18"/>
  <c r="J228" i="18"/>
  <c r="J136" i="18"/>
  <c r="J211" i="18"/>
  <c r="J181" i="18"/>
  <c r="BK163" i="18"/>
  <c r="J126" i="18"/>
  <c r="J236" i="19"/>
  <c r="BK228" i="19"/>
  <c r="BK222" i="19"/>
  <c r="BK193" i="19"/>
  <c r="J156" i="19"/>
  <c r="BK149" i="19"/>
  <c r="J136" i="19"/>
  <c r="J242" i="19"/>
  <c r="BK232" i="19"/>
  <c r="BK240" i="19"/>
  <c r="BK233" i="19"/>
  <c r="J213" i="19"/>
  <c r="BK189" i="19"/>
  <c r="BK150" i="19"/>
  <c r="BK146" i="19"/>
  <c r="J243" i="19"/>
  <c r="BK235" i="19"/>
  <c r="J225" i="19"/>
  <c r="J222" i="19"/>
  <c r="J189" i="19"/>
  <c r="BK169" i="19"/>
  <c r="BK126" i="19"/>
  <c r="J207" i="20"/>
  <c r="J175" i="20"/>
  <c r="BK144" i="20"/>
  <c r="J132" i="20"/>
  <c r="BK193" i="20"/>
  <c r="J181" i="20"/>
  <c r="BK162" i="20"/>
  <c r="BK150" i="20"/>
  <c r="J126" i="20"/>
  <c r="J193" i="20"/>
  <c r="J178" i="20"/>
  <c r="BK126" i="20"/>
  <c r="BK160" i="20"/>
  <c r="BK146" i="20"/>
  <c r="J135" i="20"/>
  <c r="J223" i="21"/>
  <c r="BK215" i="21"/>
  <c r="BK186" i="21"/>
  <c r="J159" i="21"/>
  <c r="J140" i="21"/>
  <c r="J233" i="21"/>
  <c r="BK211" i="21"/>
  <c r="BK198" i="21"/>
  <c r="J153" i="21"/>
  <c r="J132" i="21"/>
  <c r="J205" i="21"/>
  <c r="BK183" i="21"/>
  <c r="BK159" i="21"/>
  <c r="BK144" i="21"/>
  <c r="BK232" i="21"/>
  <c r="BK223" i="21"/>
  <c r="J191" i="21"/>
  <c r="J175" i="21"/>
  <c r="BK164" i="21"/>
  <c r="BK145" i="21"/>
  <c r="BK126" i="21"/>
  <c r="J123" i="21"/>
  <c r="BK150" i="22"/>
  <c r="J142" i="22"/>
  <c r="J134" i="22"/>
  <c r="J128" i="22"/>
  <c r="BK175" i="22"/>
  <c r="BK154" i="22"/>
  <c r="BK134" i="22"/>
  <c r="BK130" i="22"/>
  <c r="BK124" i="22"/>
  <c r="BK158" i="22"/>
  <c r="J150" i="22"/>
  <c r="J138" i="22"/>
  <c r="J136" i="22"/>
  <c r="BK123" i="22"/>
  <c r="J145" i="22"/>
  <c r="BK140" i="22"/>
  <c r="BK135" i="22"/>
  <c r="BK255" i="23"/>
  <c r="BK192" i="23"/>
  <c r="J176" i="23"/>
  <c r="J156" i="23"/>
  <c r="J140" i="23"/>
  <c r="BK299" i="23"/>
  <c r="BK285" i="23"/>
  <c r="J255" i="23"/>
  <c r="BK231" i="23"/>
  <c r="J218" i="23"/>
  <c r="J192" i="23"/>
  <c r="J145" i="23"/>
  <c r="J231" i="23"/>
  <c r="BK214" i="23"/>
  <c r="J206" i="23"/>
  <c r="J285" i="23"/>
  <c r="BK266" i="23"/>
  <c r="BK218" i="23"/>
  <c r="BK206" i="23"/>
  <c r="J200" i="23"/>
  <c r="BK150" i="23"/>
  <c r="BK140" i="23"/>
  <c r="BK224" i="23"/>
  <c r="BK210" i="23"/>
  <c r="BK169" i="23"/>
  <c r="BK188" i="5"/>
  <c r="BK141" i="5"/>
  <c r="BK252" i="5"/>
  <c r="J180" i="5"/>
  <c r="J2853" i="6"/>
  <c r="J2829" i="6"/>
  <c r="J2774" i="6"/>
  <c r="BK2739" i="6"/>
  <c r="J2668" i="6"/>
  <c r="BK2592" i="6"/>
  <c r="BK2528" i="6"/>
  <c r="BK2497" i="6"/>
  <c r="BK2467" i="6"/>
  <c r="J2392" i="6"/>
  <c r="J2304" i="6"/>
  <c r="J2245" i="6"/>
  <c r="J2226" i="6"/>
  <c r="BK2123" i="6"/>
  <c r="BK2782" i="6"/>
  <c r="J2723" i="6"/>
  <c r="BK2676" i="6"/>
  <c r="J2641" i="6"/>
  <c r="J2580" i="6"/>
  <c r="J2504" i="6"/>
  <c r="J2431" i="6"/>
  <c r="BK2388" i="6"/>
  <c r="BK2324" i="6"/>
  <c r="BK2218" i="6"/>
  <c r="J2166" i="6"/>
  <c r="J2120" i="6"/>
  <c r="J2086" i="6"/>
  <c r="BK2070" i="6"/>
  <c r="J2009" i="6"/>
  <c r="BK1976" i="6"/>
  <c r="BK1893" i="6"/>
  <c r="BK1802" i="6"/>
  <c r="BK1680" i="6"/>
  <c r="J1580" i="6"/>
  <c r="BK1491" i="6"/>
  <c r="BK1385" i="6"/>
  <c r="J1325" i="6"/>
  <c r="BK1212" i="6"/>
  <c r="BK1130" i="6"/>
  <c r="BK1104" i="6"/>
  <c r="BK1056" i="6"/>
  <c r="J1001" i="6"/>
  <c r="BK914" i="6"/>
  <c r="J835" i="6"/>
  <c r="J704" i="6"/>
  <c r="J652" i="6"/>
  <c r="BK557" i="6"/>
  <c r="J522" i="6"/>
  <c r="J463" i="6"/>
  <c r="BK382" i="6"/>
  <c r="J231" i="6"/>
  <c r="J2930" i="6"/>
  <c r="BK2889" i="6"/>
  <c r="BK2857" i="6"/>
  <c r="J2786" i="6"/>
  <c r="J2735" i="6"/>
  <c r="BK2688" i="6"/>
  <c r="J2615" i="6"/>
  <c r="BK2580" i="6"/>
  <c r="BK2532" i="6"/>
  <c r="BK2455" i="6"/>
  <c r="J2352" i="6"/>
  <c r="BK2258" i="6"/>
  <c r="BK2193" i="6"/>
  <c r="J2103" i="6"/>
  <c r="BK2951" i="6"/>
  <c r="J2947" i="6"/>
  <c r="J2944" i="6"/>
  <c r="BK2940" i="6"/>
  <c r="BK2937" i="6"/>
  <c r="J2934" i="6"/>
  <c r="BK2913" i="6"/>
  <c r="BK2877" i="6"/>
  <c r="BK2829" i="6"/>
  <c r="J2801" i="6"/>
  <c r="BK2747" i="6"/>
  <c r="J2704" i="6"/>
  <c r="BK2660" i="6"/>
  <c r="BK2548" i="6"/>
  <c r="BK2487" i="6"/>
  <c r="BK2431" i="6"/>
  <c r="BK2352" i="6"/>
  <c r="BK2312" i="6"/>
  <c r="BK2247" i="6"/>
  <c r="J2134" i="6"/>
  <c r="J2023" i="6"/>
  <c r="J1907" i="6"/>
  <c r="BK1857" i="6"/>
  <c r="BK1811" i="6"/>
  <c r="BK1777" i="6"/>
  <c r="J1712" i="6"/>
  <c r="J1649" i="6"/>
  <c r="J1587" i="6"/>
  <c r="BK1550" i="6"/>
  <c r="J1516" i="6"/>
  <c r="J1483" i="6"/>
  <c r="J1397" i="6"/>
  <c r="J1267" i="6"/>
  <c r="BK1224" i="6"/>
  <c r="BK1163" i="6"/>
  <c r="BK1109" i="6"/>
  <c r="J1084" i="6"/>
  <c r="BK1018" i="6"/>
  <c r="J967" i="6"/>
  <c r="J895" i="6"/>
  <c r="J839" i="6"/>
  <c r="J803" i="6"/>
  <c r="BK704" i="6"/>
  <c r="J596" i="6"/>
  <c r="J523" i="6"/>
  <c r="BK399" i="6"/>
  <c r="J339" i="6"/>
  <c r="BK255" i="6"/>
  <c r="BK1980" i="6"/>
  <c r="BK1928" i="6"/>
  <c r="BK1877" i="6"/>
  <c r="J1777" i="6"/>
  <c r="J1684" i="6"/>
  <c r="BK1627" i="6"/>
  <c r="BK1515" i="6"/>
  <c r="BK1487" i="6"/>
  <c r="BK1433" i="6"/>
  <c r="BK1368" i="6"/>
  <c r="BK1220" i="6"/>
  <c r="J1147" i="6"/>
  <c r="J1072" i="6"/>
  <c r="BK955" i="6"/>
  <c r="BK835" i="6"/>
  <c r="J683" i="6"/>
  <c r="J601" i="6"/>
  <c r="J476" i="6"/>
  <c r="J407" i="6"/>
  <c r="BK323" i="6"/>
  <c r="BK246" i="6"/>
  <c r="BK207" i="6"/>
  <c r="BK184" i="6"/>
  <c r="J2057" i="6"/>
  <c r="J1997" i="6"/>
  <c r="J1928" i="6"/>
  <c r="J1792" i="6"/>
  <c r="BK1741" i="6"/>
  <c r="J1680" i="6"/>
  <c r="J1584" i="6"/>
  <c r="J1533" i="6"/>
  <c r="BK1475" i="6"/>
  <c r="J1407" i="6"/>
  <c r="BK1361" i="6"/>
  <c r="BK1267" i="6"/>
  <c r="J1224" i="6"/>
  <c r="J1155" i="6"/>
  <c r="BK1060" i="6"/>
  <c r="BK984" i="6"/>
  <c r="J867" i="6"/>
  <c r="J769" i="6"/>
  <c r="BK670" i="6"/>
  <c r="BK613" i="6"/>
  <c r="J549" i="6"/>
  <c r="BK434" i="6"/>
  <c r="BK386" i="6"/>
  <c r="J347" i="6"/>
  <c r="BK307" i="6"/>
  <c r="J255" i="6"/>
  <c r="BK473" i="7"/>
  <c r="J445" i="7"/>
  <c r="BK433" i="7"/>
  <c r="BK415" i="7"/>
  <c r="J387" i="7"/>
  <c r="J365" i="7"/>
  <c r="BK336" i="7"/>
  <c r="BK326" i="7"/>
  <c r="J304" i="7"/>
  <c r="J295" i="7"/>
  <c r="BK273" i="7"/>
  <c r="BK244" i="7"/>
  <c r="J216" i="7"/>
  <c r="J196" i="7"/>
  <c r="J187" i="7"/>
  <c r="J482" i="7"/>
  <c r="BK478" i="7"/>
  <c r="BK457" i="7"/>
  <c r="BK430" i="7"/>
  <c r="J418" i="7"/>
  <c r="J403" i="7"/>
  <c r="BK374" i="7"/>
  <c r="J360" i="7"/>
  <c r="J342" i="7"/>
  <c r="J328" i="7"/>
  <c r="BK304" i="7"/>
  <c r="BK288" i="7"/>
  <c r="BK263" i="7"/>
  <c r="J240" i="7"/>
  <c r="BK228" i="7"/>
  <c r="J205" i="7"/>
  <c r="BK175" i="7"/>
  <c r="BK153" i="7"/>
  <c r="BK469" i="7"/>
  <c r="BK458" i="7"/>
  <c r="J449" i="7"/>
  <c r="J430" i="7"/>
  <c r="J415" i="7"/>
  <c r="BK402" i="7"/>
  <c r="BK393" i="7"/>
  <c r="BK369" i="7"/>
  <c r="BK358" i="7"/>
  <c r="J339" i="7"/>
  <c r="BK321" i="7"/>
  <c r="BK308" i="7"/>
  <c r="J288" i="7"/>
  <c r="J274" i="7"/>
  <c r="J254" i="7"/>
  <c r="J237" i="7"/>
  <c r="BK229" i="7"/>
  <c r="BK223" i="7"/>
  <c r="BK197" i="7"/>
  <c r="J181" i="7"/>
  <c r="J161" i="7"/>
  <c r="BK475" i="7"/>
  <c r="J457" i="7"/>
  <c r="BK448" i="7"/>
  <c r="J427" i="7"/>
  <c r="BK395" i="7"/>
  <c r="BK372" i="7"/>
  <c r="BK360" i="7"/>
  <c r="J343" i="7"/>
  <c r="J314" i="7"/>
  <c r="BK297" i="7"/>
  <c r="BK278" i="7"/>
  <c r="J272" i="7"/>
  <c r="J263" i="7"/>
  <c r="BK250" i="7"/>
  <c r="J236" i="7"/>
  <c r="BK225" i="7"/>
  <c r="J207" i="7"/>
  <c r="J195" i="7"/>
  <c r="J163" i="7"/>
  <c r="J407" i="8"/>
  <c r="BK397" i="8"/>
  <c r="J353" i="8"/>
  <c r="J316" i="8"/>
  <c r="BK393" i="8"/>
  <c r="J342" i="8"/>
  <c r="BK302" i="8"/>
  <c r="BK272" i="8"/>
  <c r="BK227" i="8"/>
  <c r="J208" i="8"/>
  <c r="J171" i="8"/>
  <c r="J402" i="8"/>
  <c r="J382" i="8"/>
  <c r="BK365" i="8"/>
  <c r="BK314" i="8"/>
  <c r="BK382" i="8"/>
  <c r="J327" i="8"/>
  <c r="BK312" i="8"/>
  <c r="BK299" i="8"/>
  <c r="J262" i="8"/>
  <c r="J235" i="8"/>
  <c r="J214" i="8"/>
  <c r="BK175" i="8"/>
  <c r="BK161" i="8"/>
  <c r="J247" i="8"/>
  <c r="J215" i="8"/>
  <c r="J192" i="8"/>
  <c r="BK264" i="8"/>
  <c r="BK219" i="8"/>
  <c r="BK192" i="8"/>
  <c r="J1901" i="9"/>
  <c r="J1862" i="9"/>
  <c r="BK1834" i="9"/>
  <c r="J1787" i="9"/>
  <c r="BK1764" i="9"/>
  <c r="J1720" i="9"/>
  <c r="BK1692" i="9"/>
  <c r="J1665" i="9"/>
  <c r="J1580" i="9"/>
  <c r="BK1548" i="9"/>
  <c r="BK1532" i="9"/>
  <c r="J1485" i="9"/>
  <c r="J1447" i="9"/>
  <c r="BK1406" i="9"/>
  <c r="BK1365" i="9"/>
  <c r="J1307" i="9"/>
  <c r="BK1232" i="9"/>
  <c r="J1212" i="9"/>
  <c r="J1185" i="9"/>
  <c r="J1147" i="9"/>
  <c r="BK1131" i="9"/>
  <c r="BK1117" i="9"/>
  <c r="J1090" i="9"/>
  <c r="BK1071" i="9"/>
  <c r="BK1054" i="9"/>
  <c r="BK1034" i="9"/>
  <c r="J1022" i="9"/>
  <c r="BK1014" i="9"/>
  <c r="BK996" i="9"/>
  <c r="BK973" i="9"/>
  <c r="BK957" i="9"/>
  <c r="J949" i="9"/>
  <c r="BK937" i="9"/>
  <c r="BK902" i="9"/>
  <c r="J882" i="9"/>
  <c r="BK866" i="9"/>
  <c r="BK837" i="9"/>
  <c r="BK819" i="9"/>
  <c r="J801" i="9"/>
  <c r="J787" i="9"/>
  <c r="BK781" i="9"/>
  <c r="J756" i="9"/>
  <c r="BK734" i="9"/>
  <c r="BK288" i="9"/>
  <c r="BK262" i="9"/>
  <c r="BK246" i="9"/>
  <c r="BK224" i="9"/>
  <c r="BK200" i="9"/>
  <c r="BK174" i="9"/>
  <c r="J156" i="9"/>
  <c r="J556" i="9"/>
  <c r="BK536" i="9"/>
  <c r="BK520" i="9"/>
  <c r="J494" i="9"/>
  <c r="J479" i="9"/>
  <c r="J238" i="9"/>
  <c r="BK220" i="9"/>
  <c r="J192" i="9"/>
  <c r="BK156" i="9"/>
  <c r="BK1913" i="9"/>
  <c r="J1887" i="9"/>
  <c r="J1825" i="9"/>
  <c r="BK1797" i="9"/>
  <c r="J1769" i="9"/>
  <c r="BK1748" i="9"/>
  <c r="BK1732" i="9"/>
  <c r="J1684" i="9"/>
  <c r="J1641" i="9"/>
  <c r="BK1580" i="9"/>
  <c r="J1550" i="9"/>
  <c r="J1509" i="9"/>
  <c r="J1487" i="9"/>
  <c r="J1452" i="9"/>
  <c r="BK1383" i="9"/>
  <c r="BK1332" i="9"/>
  <c r="BK1286" i="9"/>
  <c r="BK1255" i="9"/>
  <c r="BK1209" i="9"/>
  <c r="BK1183" i="9"/>
  <c r="J1149" i="9"/>
  <c r="J1115" i="9"/>
  <c r="BK1077" i="9"/>
  <c r="J1032" i="9"/>
  <c r="BK1002" i="9"/>
  <c r="J967" i="9"/>
  <c r="J935" i="9"/>
  <c r="J898" i="9"/>
  <c r="BK868" i="9"/>
  <c r="J854" i="9"/>
  <c r="J827" i="9"/>
  <c r="J799" i="9"/>
  <c r="J768" i="9"/>
  <c r="J752" i="9"/>
  <c r="J720" i="9"/>
  <c r="J696" i="9"/>
  <c r="J1866" i="9"/>
  <c r="BK1843" i="9"/>
  <c r="J1777" i="9"/>
  <c r="BK1744" i="9"/>
  <c r="BK1724" i="9"/>
  <c r="BK1678" i="9"/>
  <c r="BK1660" i="9"/>
  <c r="J1649" i="9"/>
  <c r="BK1592" i="9"/>
  <c r="BK1558" i="9"/>
  <c r="J1552" i="9"/>
  <c r="BK1523" i="9"/>
  <c r="BK1495" i="9"/>
  <c r="BK1452" i="9"/>
  <c r="J1394" i="9"/>
  <c r="BK1328" i="9"/>
  <c r="BK1266" i="9"/>
  <c r="J1223" i="9"/>
  <c r="BK1189" i="9"/>
  <c r="BK1107" i="9"/>
  <c r="J1093" i="9"/>
  <c r="J1069" i="9"/>
  <c r="J1060" i="9"/>
  <c r="BK1040" i="9"/>
  <c r="BK1012" i="9"/>
  <c r="J985" i="9"/>
  <c r="BK959" i="9"/>
  <c r="J937" i="9"/>
  <c r="J900" i="9"/>
  <c r="BK852" i="9"/>
  <c r="J805" i="9"/>
  <c r="J771" i="9"/>
  <c r="BK722" i="9"/>
  <c r="BK698" i="9"/>
  <c r="J653" i="9"/>
  <c r="BK631" i="9"/>
  <c r="BK605" i="9"/>
  <c r="J570" i="9"/>
  <c r="BK542" i="9"/>
  <c r="BK514" i="9"/>
  <c r="BK489" i="9"/>
  <c r="BK439" i="9"/>
  <c r="J411" i="9"/>
  <c r="BK361" i="9"/>
  <c r="BK324" i="9"/>
  <c r="BK292" i="9"/>
  <c r="J274" i="9"/>
  <c r="BK214" i="9"/>
  <c r="BK196" i="9"/>
  <c r="BK180" i="9"/>
  <c r="J162" i="9"/>
  <c r="BK1895" i="9"/>
  <c r="J1872" i="9"/>
  <c r="J1797" i="9"/>
  <c r="J1764" i="9"/>
  <c r="J1736" i="9"/>
  <c r="BK1707" i="9"/>
  <c r="BK1680" i="9"/>
  <c r="J1658" i="9"/>
  <c r="BK1639" i="9"/>
  <c r="J1597" i="9"/>
  <c r="BK1561" i="9"/>
  <c r="BK1500" i="9"/>
  <c r="BK1462" i="9"/>
  <c r="BK1422" i="9"/>
  <c r="BK1381" i="9"/>
  <c r="J1363" i="9"/>
  <c r="J1318" i="9"/>
  <c r="BK1250" i="9"/>
  <c r="BK1212" i="9"/>
  <c r="J1171" i="9"/>
  <c r="BK1149" i="9"/>
  <c r="BK1115" i="9"/>
  <c r="BK1088" i="9"/>
  <c r="J1050" i="9"/>
  <c r="J1026" i="9"/>
  <c r="J977" i="9"/>
  <c r="J945" i="9"/>
  <c r="J902" i="9"/>
  <c r="J888" i="9"/>
  <c r="BK854" i="9"/>
  <c r="BK829" i="9"/>
  <c r="J781" i="9"/>
  <c r="J762" i="9"/>
  <c r="BK744" i="9"/>
  <c r="J728" i="9"/>
  <c r="J698" i="9"/>
  <c r="J677" i="9"/>
  <c r="BK659" i="9"/>
  <c r="BK647" i="9"/>
  <c r="J631" i="9"/>
  <c r="J605" i="9"/>
  <c r="BK584" i="9"/>
  <c r="BK566" i="9"/>
  <c r="BK540" i="9"/>
  <c r="J522" i="9"/>
  <c r="J491" i="9"/>
  <c r="BK473" i="9"/>
  <c r="J459" i="9"/>
  <c r="J439" i="9"/>
  <c r="J419" i="9"/>
  <c r="BK388" i="9"/>
  <c r="J365" i="9"/>
  <c r="BK339" i="9"/>
  <c r="J318" i="9"/>
  <c r="BK254" i="9"/>
  <c r="BK230" i="9"/>
  <c r="BK188" i="9"/>
  <c r="BK168" i="9"/>
  <c r="J177" i="10"/>
  <c r="J159" i="10"/>
  <c r="J185" i="10"/>
  <c r="BK126" i="10"/>
  <c r="J152" i="10"/>
  <c r="BK178" i="10"/>
  <c r="BK150" i="10"/>
  <c r="J543" i="11"/>
  <c r="J513" i="11"/>
  <c r="BK464" i="11"/>
  <c r="BK426" i="11"/>
  <c r="J384" i="11"/>
  <c r="BK362" i="11"/>
  <c r="BK305" i="11"/>
  <c r="BK254" i="11"/>
  <c r="J220" i="11"/>
  <c r="J183" i="11"/>
  <c r="J148" i="11"/>
  <c r="BK573" i="11"/>
  <c r="BK554" i="11"/>
  <c r="J510" i="11"/>
  <c r="BK484" i="11"/>
  <c r="BK420" i="11"/>
  <c r="J377" i="11"/>
  <c r="J353" i="11"/>
  <c r="J331" i="11"/>
  <c r="BK295" i="11"/>
  <c r="BK268" i="11"/>
  <c r="BK238" i="11"/>
  <c r="J224" i="11"/>
  <c r="J194" i="11"/>
  <c r="J178" i="11"/>
  <c r="BK153" i="11"/>
  <c r="BK543" i="11"/>
  <c r="BK528" i="11"/>
  <c r="J484" i="11"/>
  <c r="BK447" i="11"/>
  <c r="J420" i="11"/>
  <c r="BK374" i="11"/>
  <c r="J349" i="11"/>
  <c r="BK318" i="11"/>
  <c r="J266" i="11"/>
  <c r="BK246" i="11"/>
  <c r="BK206" i="11"/>
  <c r="J175" i="11"/>
  <c r="J583" i="11"/>
  <c r="BK568" i="11"/>
  <c r="BK535" i="11"/>
  <c r="J505" i="11"/>
  <c r="BK479" i="11"/>
  <c r="BK431" i="11"/>
  <c r="J387" i="11"/>
  <c r="BK346" i="11"/>
  <c r="J300" i="11"/>
  <c r="J264" i="11"/>
  <c r="J231" i="11"/>
  <c r="J197" i="11"/>
  <c r="BK242" i="12"/>
  <c r="J204" i="12"/>
  <c r="BK148" i="12"/>
  <c r="J133" i="12"/>
  <c r="J230" i="12"/>
  <c r="BK173" i="12"/>
  <c r="BK245" i="12"/>
  <c r="BK204" i="12"/>
  <c r="J158" i="12"/>
  <c r="J123" i="12"/>
  <c r="J194" i="13"/>
  <c r="J175" i="13"/>
  <c r="J170" i="13"/>
  <c r="BK140" i="13"/>
  <c r="J195" i="13"/>
  <c r="BK170" i="13"/>
  <c r="BK163" i="13"/>
  <c r="BK195" i="13"/>
  <c r="J174" i="13"/>
  <c r="J150" i="13"/>
  <c r="J126" i="14"/>
  <c r="BK135" i="14"/>
  <c r="J140" i="14"/>
  <c r="BK140" i="14"/>
  <c r="J129" i="14"/>
  <c r="BK777" i="15"/>
  <c r="BK695" i="15"/>
  <c r="J615" i="15"/>
  <c r="BK540" i="15"/>
  <c r="BK460" i="15"/>
  <c r="BK396" i="15"/>
  <c r="BK269" i="15"/>
  <c r="J213" i="15"/>
  <c r="BK136" i="15"/>
  <c r="BK739" i="15"/>
  <c r="BK640" i="15"/>
  <c r="BK578" i="15"/>
  <c r="J464" i="15"/>
  <c r="J391" i="15"/>
  <c r="J269" i="15"/>
  <c r="BK182" i="15"/>
  <c r="BK823" i="15"/>
  <c r="J781" i="15"/>
  <c r="J731" i="15"/>
  <c r="BK664" i="15"/>
  <c r="BK621" i="15"/>
  <c r="J552" i="15"/>
  <c r="J486" i="15"/>
  <c r="J446" i="15"/>
  <c r="J405" i="15"/>
  <c r="J332" i="15"/>
  <c r="BK275" i="15"/>
  <c r="J222" i="15"/>
  <c r="J811" i="15"/>
  <c r="J751" i="15"/>
  <c r="BK699" i="15"/>
  <c r="BK633" i="15"/>
  <c r="J590" i="15"/>
  <c r="BK519" i="15"/>
  <c r="J475" i="15"/>
  <c r="J376" i="15"/>
  <c r="BK321" i="15"/>
  <c r="J228" i="15"/>
  <c r="J371" i="16"/>
  <c r="J291" i="16"/>
  <c r="BK200" i="16"/>
  <c r="BK155" i="16"/>
  <c r="J321" i="16"/>
  <c r="J184" i="16"/>
  <c r="BK375" i="16"/>
  <c r="J359" i="16"/>
  <c r="BK316" i="16"/>
  <c r="J243" i="17"/>
  <c r="BK203" i="17"/>
  <c r="BK138" i="17"/>
  <c r="J297" i="17"/>
  <c r="J250" i="17"/>
  <c r="BK178" i="17"/>
  <c r="BK344" i="17"/>
  <c r="BK306" i="17"/>
  <c r="J266" i="17"/>
  <c r="BK240" i="17"/>
  <c r="BK148" i="17"/>
  <c r="BK226" i="18"/>
  <c r="BK132" i="18"/>
  <c r="J205" i="18"/>
  <c r="BK126" i="18"/>
  <c r="J140" i="18"/>
  <c r="BK187" i="18"/>
  <c r="BK154" i="18"/>
  <c r="BK231" i="19"/>
  <c r="J205" i="19"/>
  <c r="BK130" i="19"/>
  <c r="J230" i="19"/>
  <c r="J185" i="19"/>
  <c r="J154" i="19"/>
  <c r="BK136" i="19"/>
  <c r="J238" i="19"/>
  <c r="J231" i="19"/>
  <c r="J201" i="19"/>
  <c r="BK153" i="19"/>
  <c r="BK135" i="19"/>
  <c r="BK229" i="19"/>
  <c r="J150" i="19"/>
  <c r="BK208" i="20"/>
  <c r="BK189" i="20"/>
  <c r="BK156" i="20"/>
  <c r="J140" i="20"/>
  <c r="J203" i="20"/>
  <c r="BK203" i="20"/>
  <c r="J155" i="20"/>
  <c r="BK140" i="20"/>
  <c r="BK226" i="21"/>
  <c r="J198" i="21"/>
  <c r="BK161" i="21"/>
  <c r="BK138" i="21"/>
  <c r="BK216" i="21"/>
  <c r="J195" i="21"/>
  <c r="J142" i="21"/>
  <c r="BK123" i="21"/>
  <c r="J188" i="21"/>
  <c r="J161" i="21"/>
  <c r="J134" i="21"/>
  <c r="BK228" i="21"/>
  <c r="J211" i="21"/>
  <c r="J156" i="21"/>
  <c r="BK130" i="21"/>
  <c r="J158" i="22"/>
  <c r="BK138" i="22"/>
  <c r="J130" i="22"/>
  <c r="J182" i="22"/>
  <c r="J137" i="22"/>
  <c r="J131" i="22"/>
  <c r="BK172" i="22"/>
  <c r="BK137" i="22"/>
  <c r="BK129" i="22"/>
  <c r="J125" i="22"/>
  <c r="BK142" i="22"/>
  <c r="J124" i="22"/>
  <c r="J269" i="23"/>
  <c r="J228" i="23"/>
  <c r="J173" i="23"/>
  <c r="J150" i="23"/>
  <c r="J128" i="23"/>
  <c r="BK269" i="23"/>
  <c r="BK228" i="23"/>
  <c r="J214" i="23"/>
  <c r="BK135" i="23"/>
  <c r="BK220" i="23"/>
  <c r="BK156" i="23"/>
  <c r="J6229" i="2"/>
  <c r="BK6185" i="2"/>
  <c r="J6159" i="2"/>
  <c r="J6098" i="2"/>
  <c r="BK6030" i="2"/>
  <c r="BK5989" i="2"/>
  <c r="J5903" i="2"/>
  <c r="J5803" i="2"/>
  <c r="BK5771" i="2"/>
  <c r="BK5666" i="2"/>
  <c r="BK5641" i="2"/>
  <c r="BK5595" i="2"/>
  <c r="J5545" i="2"/>
  <c r="BK5383" i="2"/>
  <c r="J5309" i="2"/>
  <c r="J5293" i="2"/>
  <c r="J5261" i="2"/>
  <c r="J5190" i="2"/>
  <c r="BK5133" i="2"/>
  <c r="BK5092" i="2"/>
  <c r="BK5080" i="2"/>
  <c r="BK5054" i="2"/>
  <c r="J5009" i="2"/>
  <c r="J4972" i="2"/>
  <c r="BK4949" i="2"/>
  <c r="J4852" i="2"/>
  <c r="J4727" i="2"/>
  <c r="J4557" i="2"/>
  <c r="BK4461" i="2"/>
  <c r="J4283" i="2"/>
  <c r="BK4217" i="2"/>
  <c r="BK4029" i="2"/>
  <c r="BK3950" i="2"/>
  <c r="BK3807" i="2"/>
  <c r="J3721" i="2"/>
  <c r="J3653" i="2"/>
  <c r="BK3540" i="2"/>
  <c r="BK3505" i="2"/>
  <c r="J3439" i="2"/>
  <c r="J3424" i="2"/>
  <c r="BK3390" i="2"/>
  <c r="BK3345" i="2"/>
  <c r="BK3273" i="2"/>
  <c r="J3237" i="2"/>
  <c r="J3203" i="2"/>
  <c r="BK3163" i="2"/>
  <c r="BK3119" i="2"/>
  <c r="J3044" i="2"/>
  <c r="J3021" i="2"/>
  <c r="J2964" i="2"/>
  <c r="J2945" i="2"/>
  <c r="J2898" i="2"/>
  <c r="J2801" i="2"/>
  <c r="BK2633" i="2"/>
  <c r="BK2604" i="2"/>
  <c r="J2506" i="2"/>
  <c r="BK2465" i="2"/>
  <c r="BK2354" i="2"/>
  <c r="J2144" i="2"/>
  <c r="BK1985" i="2"/>
  <c r="BK1800" i="2"/>
  <c r="BK1718" i="2"/>
  <c r="BK1614" i="2"/>
  <c r="J1587" i="2"/>
  <c r="BK1505" i="2"/>
  <c r="J1213" i="2"/>
  <c r="BK1195" i="2"/>
  <c r="J1094" i="2"/>
  <c r="J1037" i="2"/>
  <c r="J920" i="2"/>
  <c r="BK863" i="2"/>
  <c r="J739" i="2"/>
  <c r="J544" i="2"/>
  <c r="BK438" i="2"/>
  <c r="J425" i="2"/>
  <c r="BK381" i="2"/>
  <c r="J345" i="2"/>
  <c r="J329" i="2"/>
  <c r="J270" i="2"/>
  <c r="BK194" i="2"/>
  <c r="J3441" i="2"/>
  <c r="J3402" i="2"/>
  <c r="J3385" i="2"/>
  <c r="J3361" i="2"/>
  <c r="J3324" i="2"/>
  <c r="BK3293" i="2"/>
  <c r="BK3246" i="2"/>
  <c r="J3146" i="2"/>
  <c r="J3112" i="2"/>
  <c r="J2970" i="2"/>
  <c r="BK2671" i="2"/>
  <c r="J2484" i="2"/>
  <c r="BK2269" i="2"/>
  <c r="J2159" i="2"/>
  <c r="BK2098" i="2"/>
  <c r="J1864" i="2"/>
  <c r="J1718" i="2"/>
  <c r="J1614" i="2"/>
  <c r="BK1229" i="2"/>
  <c r="J1132" i="2"/>
  <c r="BK1061" i="2"/>
  <c r="J873" i="2"/>
  <c r="J720" i="2"/>
  <c r="J674" i="2"/>
  <c r="BK533" i="2"/>
  <c r="BK506" i="2"/>
  <c r="BK277" i="2"/>
  <c r="BK227" i="2"/>
  <c r="BK7639" i="2"/>
  <c r="BK7578" i="2"/>
  <c r="J7560" i="2"/>
  <c r="J7476" i="2"/>
  <c r="BK7450" i="2"/>
  <c r="BK7401" i="2"/>
  <c r="BK5025" i="2"/>
  <c r="J4962" i="2"/>
  <c r="BK4915" i="2"/>
  <c r="BK4674" i="2"/>
  <c r="J4654" i="2"/>
  <c r="J4571" i="2"/>
  <c r="J4539" i="2"/>
  <c r="BK4501" i="2"/>
  <c r="BK4489" i="2"/>
  <c r="BK4469" i="2"/>
  <c r="J4448" i="2"/>
  <c r="BK4236" i="2"/>
  <c r="BK4191" i="2"/>
  <c r="J3851" i="2"/>
  <c r="BK3798" i="2"/>
  <c r="BK3761" i="2"/>
  <c r="J3701" i="2"/>
  <c r="BK3578" i="2"/>
  <c r="BK6127" i="2"/>
  <c r="J6112" i="2"/>
  <c r="J6082" i="2"/>
  <c r="J6061" i="2"/>
  <c r="BK6025" i="2"/>
  <c r="J6008" i="2"/>
  <c r="BK5978" i="2"/>
  <c r="J5960" i="2"/>
  <c r="BK5897" i="2"/>
  <c r="J5859" i="2"/>
  <c r="BK5819" i="2"/>
  <c r="J5761" i="2"/>
  <c r="J5756" i="2"/>
  <c r="J5714" i="2"/>
  <c r="BK5696" i="2"/>
  <c r="BK5647" i="2"/>
  <c r="BK5613" i="2"/>
  <c r="BK5566" i="2"/>
  <c r="J5531" i="2"/>
  <c r="J5503" i="2"/>
  <c r="BK5478" i="2"/>
  <c r="J5454" i="2"/>
  <c r="BK5411" i="2"/>
  <c r="BK5364" i="2"/>
  <c r="BK5333" i="2"/>
  <c r="BK5309" i="2"/>
  <c r="BK5293" i="2"/>
  <c r="BK5275" i="2"/>
  <c r="J5064" i="2"/>
  <c r="BK4972" i="2"/>
  <c r="BK4936" i="2"/>
  <c r="J4915" i="2"/>
  <c r="J4743" i="2"/>
  <c r="BK4694" i="2"/>
  <c r="J4619" i="2"/>
  <c r="J4489" i="2"/>
  <c r="BK4463" i="2"/>
  <c r="BK4269" i="2"/>
  <c r="BK4243" i="2"/>
  <c r="J4207" i="2"/>
  <c r="J4027" i="2"/>
  <c r="J3956" i="2"/>
  <c r="BK3845" i="2"/>
  <c r="J3821" i="2"/>
  <c r="J3813" i="2"/>
  <c r="J3777" i="2"/>
  <c r="J3695" i="2"/>
  <c r="BK3672" i="2"/>
  <c r="J3638" i="2"/>
  <c r="BK3560" i="2"/>
  <c r="BK3516" i="2"/>
  <c r="BK3441" i="2"/>
  <c r="BK3429" i="2"/>
  <c r="J3413" i="2"/>
  <c r="BK3377" i="2"/>
  <c r="J3345" i="2"/>
  <c r="BK3308" i="2"/>
  <c r="BK3269" i="2"/>
  <c r="J3225" i="2"/>
  <c r="J3153" i="2"/>
  <c r="BK3041" i="2"/>
  <c r="BK2970" i="2"/>
  <c r="J2934" i="2"/>
  <c r="J2894" i="2"/>
  <c r="BK2823" i="2"/>
  <c r="BK2799" i="2"/>
  <c r="BK2618" i="2"/>
  <c r="BK2536" i="2"/>
  <c r="BK2513" i="2"/>
  <c r="BK2409" i="2"/>
  <c r="J2269" i="2"/>
  <c r="J2237" i="2"/>
  <c r="J2177" i="2"/>
  <c r="BK2168" i="2"/>
  <c r="J2108" i="2"/>
  <c r="J2009" i="2"/>
  <c r="J1985" i="2"/>
  <c r="BK1853" i="2"/>
  <c r="BK1781" i="2"/>
  <c r="J1763" i="2"/>
  <c r="J1729" i="2"/>
  <c r="BK1668" i="2"/>
  <c r="J1523" i="2"/>
  <c r="J1481" i="2"/>
  <c r="J1229" i="2"/>
  <c r="BK1094" i="2"/>
  <c r="BK1042" i="2"/>
  <c r="J1029" i="2"/>
  <c r="BK981" i="2"/>
  <c r="BK889" i="2"/>
  <c r="BK865" i="2"/>
  <c r="BK755" i="2"/>
  <c r="BK689" i="2"/>
  <c r="J578" i="2"/>
  <c r="J466" i="2"/>
  <c r="BK296" i="2"/>
  <c r="BK252" i="2"/>
  <c r="BK172" i="2"/>
  <c r="BK3357" i="2"/>
  <c r="J3297" i="2"/>
  <c r="BK3277" i="2"/>
  <c r="J3254" i="2"/>
  <c r="BK3203" i="2"/>
  <c r="J3136" i="2"/>
  <c r="BK3088" i="2"/>
  <c r="BK3044" i="2"/>
  <c r="BK3035" i="2"/>
  <c r="J3023" i="2"/>
  <c r="J2974" i="2"/>
  <c r="BK2945" i="2"/>
  <c r="BK2934" i="2"/>
  <c r="BK2898" i="2"/>
  <c r="BK2888" i="2"/>
  <c r="BK2871" i="2"/>
  <c r="J2808" i="2"/>
  <c r="J2714" i="2"/>
  <c r="J2513" i="2"/>
  <c r="J2498" i="2"/>
  <c r="J2465" i="2"/>
  <c r="J2409" i="2"/>
  <c r="J2319" i="2"/>
  <c r="BK2267" i="2"/>
  <c r="BK2237" i="2"/>
  <c r="J2212" i="2"/>
  <c r="BK2175" i="2"/>
  <c r="BK2161" i="2"/>
  <c r="J2124" i="2"/>
  <c r="BK2103" i="2"/>
  <c r="J2006" i="2"/>
  <c r="J1800" i="2"/>
  <c r="J1765" i="2"/>
  <c r="BK1750" i="2"/>
  <c r="J1682" i="2"/>
  <c r="J1668" i="2"/>
  <c r="J1589" i="2"/>
  <c r="BK1523" i="2"/>
  <c r="J1496" i="2"/>
  <c r="J1306" i="2"/>
  <c r="J1099" i="2"/>
  <c r="J1073" i="2"/>
  <c r="J1042" i="2"/>
  <c r="BK920" i="2"/>
  <c r="BK881" i="2"/>
  <c r="BK839" i="2"/>
  <c r="J755" i="2"/>
  <c r="J730" i="2"/>
  <c r="J662" i="2"/>
  <c r="BK600" i="2"/>
  <c r="BK466" i="2"/>
  <c r="BK279" i="2"/>
  <c r="J241" i="2"/>
  <c r="BK211" i="3"/>
  <c r="BK196" i="3"/>
  <c r="BK164" i="3"/>
  <c r="BK147" i="3"/>
  <c r="BK214" i="3"/>
  <c r="J187" i="3"/>
  <c r="BK170" i="3"/>
  <c r="J150" i="3"/>
  <c r="J202" i="3"/>
  <c r="BK187" i="3"/>
  <c r="J176" i="3"/>
  <c r="J164" i="3"/>
  <c r="BK150" i="3"/>
  <c r="BK529" i="4"/>
  <c r="J511" i="4"/>
  <c r="J489" i="4"/>
  <c r="J471" i="4"/>
  <c r="BK449" i="4"/>
  <c r="J523" i="4"/>
  <c r="J492" i="4"/>
  <c r="J446" i="4"/>
  <c r="J434" i="4"/>
  <c r="J426" i="4"/>
  <c r="BK404" i="4"/>
  <c r="J380" i="4"/>
  <c r="J348" i="4"/>
  <c r="J293" i="4"/>
  <c r="J264" i="4"/>
  <c r="BK242" i="4"/>
  <c r="J180" i="4"/>
  <c r="J144" i="4"/>
  <c r="BK520" i="4"/>
  <c r="BK503" i="4"/>
  <c r="BK471" i="4"/>
  <c r="BK443" i="4"/>
  <c r="J431" i="4"/>
  <c r="BK420" i="4"/>
  <c r="J376" i="4"/>
  <c r="J356" i="4"/>
  <c r="J334" i="4"/>
  <c r="J297" i="4"/>
  <c r="J281" i="4"/>
  <c r="BK267" i="4"/>
  <c r="J392" i="4"/>
  <c r="J344" i="4"/>
  <c r="J311" i="4"/>
  <c r="BK232" i="4"/>
  <c r="J184" i="4"/>
  <c r="BK144" i="4"/>
  <c r="BK423" i="4"/>
  <c r="J388" i="4"/>
  <c r="BK352" i="4"/>
  <c r="BK318" i="4"/>
  <c r="BK301" i="4"/>
  <c r="J276" i="4"/>
  <c r="J242" i="4"/>
  <c r="J212" i="4"/>
  <c r="BK188" i="4"/>
  <c r="J148" i="4"/>
  <c r="BK326" i="5"/>
  <c r="J308" i="5"/>
  <c r="BK286" i="5"/>
  <c r="J236" i="5"/>
  <c r="BK216" i="5"/>
  <c r="J200" i="5"/>
  <c r="J168" i="5"/>
  <c r="J148" i="5"/>
  <c r="BK135" i="5"/>
  <c r="BK328" i="5"/>
  <c r="J283" i="5"/>
  <c r="J240" i="5"/>
  <c r="J172" i="5"/>
  <c r="J131" i="5"/>
  <c r="J320" i="5"/>
  <c r="J314" i="5"/>
  <c r="BK279" i="5"/>
  <c r="BK264" i="5"/>
  <c r="J248" i="5"/>
  <c r="BK240" i="5"/>
  <c r="BK196" i="5"/>
  <c r="BK184" i="5"/>
  <c r="J161" i="5"/>
  <c r="BK299" i="5"/>
  <c r="J264" i="5"/>
  <c r="J232" i="5"/>
  <c r="J192" i="5"/>
  <c r="J154" i="5"/>
  <c r="J2845" i="6"/>
  <c r="BK2842" i="6"/>
  <c r="J2812" i="6"/>
  <c r="J2747" i="6"/>
  <c r="BK2707" i="6"/>
  <c r="BK2653" i="6"/>
  <c r="J2560" i="6"/>
  <c r="BK2504" i="6"/>
  <c r="J2493" i="6"/>
  <c r="J2475" i="6"/>
  <c r="J2463" i="6"/>
  <c r="J2420" i="6"/>
  <c r="J2396" i="6"/>
  <c r="J2320" i="6"/>
  <c r="J2270" i="6"/>
  <c r="J2262" i="6"/>
  <c r="J2244" i="6"/>
  <c r="BK2202" i="6"/>
  <c r="BK2142" i="6"/>
  <c r="J2857" i="6"/>
  <c r="J2798" i="6"/>
  <c r="BK2778" i="6"/>
  <c r="J2719" i="6"/>
  <c r="BK2680" i="6"/>
  <c r="J2653" i="6"/>
  <c r="BK2632" i="6"/>
  <c r="BK2584" i="6"/>
  <c r="J2568" i="6"/>
  <c r="J2483" i="6"/>
  <c r="J2447" i="6"/>
  <c r="BK2427" i="6"/>
  <c r="BK2380" i="6"/>
  <c r="BK2340" i="6"/>
  <c r="BK2266" i="6"/>
  <c r="BK2226" i="6"/>
  <c r="BK2206" i="6"/>
  <c r="BK2158" i="6"/>
  <c r="J2121" i="6"/>
  <c r="BK2103" i="6"/>
  <c r="BK2082" i="6"/>
  <c r="BK2074" i="6"/>
  <c r="BK2045" i="6"/>
  <c r="BK2017" i="6"/>
  <c r="BK1992" i="6"/>
  <c r="J1958" i="6"/>
  <c r="J1889" i="6"/>
  <c r="BK1861" i="6"/>
  <c r="J1748" i="6"/>
  <c r="J1645" i="6"/>
  <c r="BK1631" i="6"/>
  <c r="BK1584" i="6"/>
  <c r="BK1499" i="6"/>
  <c r="J1459" i="6"/>
  <c r="BK1407" i="6"/>
  <c r="J1373" i="6"/>
  <c r="BK1313" i="6"/>
  <c r="J1242" i="6"/>
  <c r="BK1195" i="6"/>
  <c r="BK1155" i="6"/>
  <c r="J1111" i="6"/>
  <c r="BK1080" i="6"/>
  <c r="BK1064" i="6"/>
  <c r="J962" i="6"/>
  <c r="J919" i="6"/>
  <c r="BK867" i="6"/>
  <c r="BK831" i="6"/>
  <c r="BK807" i="6"/>
  <c r="BK717" i="6"/>
  <c r="J665" i="6"/>
  <c r="J625" i="6"/>
  <c r="BK584" i="6"/>
  <c r="BK545" i="6"/>
  <c r="BK523" i="6"/>
  <c r="J498" i="6"/>
  <c r="J436" i="6"/>
  <c r="BK407" i="6"/>
  <c r="BK355" i="6"/>
  <c r="BK311" i="6"/>
  <c r="J207" i="6"/>
  <c r="BK152" i="6"/>
  <c r="J2921" i="6"/>
  <c r="BK2909" i="6"/>
  <c r="BK2885" i="6"/>
  <c r="BK2865" i="6"/>
  <c r="J2842" i="6"/>
  <c r="BK2790" i="6"/>
  <c r="J2778" i="6"/>
  <c r="BK2752" i="6"/>
  <c r="J2700" i="6"/>
  <c r="BK2645" i="6"/>
  <c r="BK2624" i="6"/>
  <c r="J2596" i="6"/>
  <c r="J2584" i="6"/>
  <c r="J2540" i="6"/>
  <c r="BK2516" i="6"/>
  <c r="BK2463" i="6"/>
  <c r="BK2447" i="6"/>
  <c r="BK2358" i="6"/>
  <c r="J2336" i="6"/>
  <c r="J2312" i="6"/>
  <c r="BK2240" i="6"/>
  <c r="J2210" i="6"/>
  <c r="BK2166" i="6"/>
  <c r="BK2101" i="6"/>
  <c r="J2951" i="6"/>
  <c r="J2949" i="6"/>
  <c r="BK2947" i="6"/>
  <c r="BK2944" i="6"/>
  <c r="BK2943" i="6"/>
  <c r="BK2941" i="6"/>
  <c r="BK2938" i="6"/>
  <c r="BK2935" i="6"/>
  <c r="BK2934" i="6"/>
  <c r="BK2930" i="6"/>
  <c r="BK2921" i="6"/>
  <c r="J2885" i="6"/>
  <c r="J2865" i="6"/>
  <c r="BK2825" i="6"/>
  <c r="BK2812" i="6"/>
  <c r="BK2799" i="6"/>
  <c r="J2762" i="6"/>
  <c r="J2752" i="6"/>
  <c r="BK2719" i="6"/>
  <c r="BK2705" i="6"/>
  <c r="BK2696" i="6"/>
  <c r="J2617" i="6"/>
  <c r="BK2576" i="6"/>
  <c r="J2528" i="6"/>
  <c r="J2467" i="6"/>
  <c r="J2412" i="6"/>
  <c r="J2380" i="6"/>
  <c r="J2340" i="6"/>
  <c r="J2290" i="6"/>
  <c r="BK2270" i="6"/>
  <c r="BK2214" i="6"/>
  <c r="J2193" i="6"/>
  <c r="BK2174" i="6"/>
  <c r="BK2066" i="6"/>
  <c r="BK2053" i="6"/>
  <c r="BK2001" i="6"/>
  <c r="BK1944" i="6"/>
  <c r="BK1923" i="6"/>
  <c r="BK1873" i="6"/>
  <c r="J1849" i="6"/>
  <c r="BK1819" i="6"/>
  <c r="J1802" i="6"/>
  <c r="BK1792" i="6"/>
  <c r="BK1736" i="6"/>
  <c r="J1705" i="6"/>
  <c r="BK1676" i="6"/>
  <c r="J1619" i="6"/>
  <c r="BK1598" i="6"/>
  <c r="BK1580" i="6"/>
  <c r="J1545" i="6"/>
  <c r="J1518" i="6"/>
  <c r="J1511" i="6"/>
  <c r="J1491" i="6"/>
  <c r="BK1429" i="6"/>
  <c r="BK1320" i="6"/>
  <c r="J1249" i="6"/>
  <c r="BK1232" i="6"/>
  <c r="J1212" i="6"/>
  <c r="BK1178" i="6"/>
  <c r="BK1143" i="6"/>
  <c r="J1108" i="6"/>
  <c r="J1088" i="6"/>
  <c r="BK1068" i="6"/>
  <c r="BK988" i="6"/>
  <c r="BK931" i="6"/>
  <c r="J907" i="6"/>
  <c r="BK859" i="6"/>
  <c r="J823" i="6"/>
  <c r="J782" i="6"/>
  <c r="J679" i="6"/>
  <c r="J608" i="6"/>
  <c r="BK565" i="6"/>
  <c r="BK455" i="6"/>
  <c r="J419" i="6"/>
  <c r="BK378" i="6"/>
  <c r="BK347" i="6"/>
  <c r="BK331" i="6"/>
  <c r="BK281" i="6"/>
  <c r="J236" i="6"/>
  <c r="J2066" i="6"/>
  <c r="BK2032" i="6"/>
  <c r="BK1997" i="6"/>
  <c r="BK1948" i="6"/>
  <c r="J1923" i="6"/>
  <c r="BK1907" i="6"/>
  <c r="J1873" i="6"/>
  <c r="J1787" i="6"/>
  <c r="J1717" i="6"/>
  <c r="J1676" i="6"/>
  <c r="BK1635" i="6"/>
  <c r="J1598" i="6"/>
  <c r="BK1554" i="6"/>
  <c r="BK1511" i="6"/>
  <c r="J1475" i="6"/>
  <c r="BK1459" i="6"/>
  <c r="J1415" i="6"/>
  <c r="J1361" i="6"/>
  <c r="J1320" i="6"/>
  <c r="J1289" i="6"/>
  <c r="BK1151" i="6"/>
  <c r="J1130" i="6"/>
  <c r="J1096" i="6"/>
  <c r="J1060" i="6"/>
  <c r="J1031" i="6"/>
  <c r="J988" i="6"/>
  <c r="J914" i="6"/>
  <c r="J891" i="6"/>
  <c r="BK839" i="6"/>
  <c r="J811" i="6"/>
  <c r="BK687" i="6"/>
  <c r="BK661" i="6"/>
  <c r="BK596" i="6"/>
  <c r="BK572" i="6"/>
  <c r="BK494" i="6"/>
  <c r="BK459" i="6"/>
  <c r="BK301" i="16"/>
  <c r="BK204" i="16"/>
  <c r="BK355" i="16"/>
  <c r="BK321" i="16"/>
  <c r="J209" i="16"/>
  <c r="J126" i="16"/>
  <c r="J346" i="17"/>
  <c r="J289" i="17"/>
  <c r="J260" i="17"/>
  <c r="J235" i="17"/>
  <c r="J220" i="17"/>
  <c r="BK199" i="17"/>
  <c r="J133" i="17"/>
  <c r="BK293" i="17"/>
  <c r="BK266" i="17"/>
  <c r="J229" i="17"/>
  <c r="BK158" i="17"/>
  <c r="BK324" i="17"/>
  <c r="BK243" i="17"/>
  <c r="BK175" i="17"/>
  <c r="J138" i="17"/>
  <c r="BK339" i="17"/>
  <c r="J311" i="17"/>
  <c r="J255" i="17"/>
  <c r="BK192" i="17"/>
  <c r="BK234" i="18"/>
  <c r="J128" i="18"/>
  <c r="J199" i="18"/>
  <c r="J163" i="18"/>
  <c r="BK211" i="18"/>
  <c r="J193" i="18"/>
  <c r="J157" i="18"/>
  <c r="BK234" i="19"/>
  <c r="BK221" i="19"/>
  <c r="BK181" i="19"/>
  <c r="BK152" i="19"/>
  <c r="J140" i="19"/>
  <c r="BK239" i="19"/>
  <c r="J224" i="19"/>
  <c r="BK165" i="19"/>
  <c r="BK147" i="19"/>
  <c r="J239" i="19"/>
  <c r="J234" i="19"/>
  <c r="J209" i="19"/>
  <c r="BK173" i="19"/>
  <c r="J131" i="19"/>
  <c r="J237" i="19"/>
  <c r="BK226" i="19"/>
  <c r="BK209" i="19"/>
  <c r="BK154" i="19"/>
  <c r="J125" i="19"/>
  <c r="BK197" i="20"/>
  <c r="J156" i="20"/>
  <c r="BK205" i="20"/>
  <c r="J187" i="20"/>
  <c r="J161" i="20"/>
  <c r="J137" i="20"/>
  <c r="J192" i="20"/>
  <c r="J148" i="20"/>
  <c r="BK181" i="20"/>
  <c r="J152" i="20"/>
  <c r="J123" i="20"/>
  <c r="J216" i="21"/>
  <c r="J168" i="21"/>
  <c r="BK142" i="21"/>
  <c r="J232" i="21"/>
  <c r="BK180" i="21"/>
  <c r="BK134" i="21"/>
  <c r="BK195" i="21"/>
  <c r="BK171" i="21"/>
  <c r="BK233" i="21"/>
  <c r="BK219" i="21"/>
  <c r="BK201" i="21"/>
  <c r="J171" i="21"/>
  <c r="BK140" i="21"/>
  <c r="J172" i="22"/>
  <c r="BK136" i="22"/>
  <c r="J129" i="22"/>
  <c r="J123" i="22"/>
  <c r="J135" i="22"/>
  <c r="BK128" i="22"/>
  <c r="J154" i="22"/>
  <c r="J140" i="22"/>
  <c r="BK127" i="22"/>
  <c r="BK165" i="22"/>
  <c r="J139" i="22"/>
  <c r="J299" i="23"/>
  <c r="J266" i="23"/>
  <c r="J224" i="23"/>
  <c r="J169" i="23"/>
  <c r="J135" i="23"/>
  <c r="BK294" i="23"/>
  <c r="BK237" i="23"/>
  <c r="J220" i="23"/>
  <c r="BK176" i="23"/>
  <c r="J237" i="23"/>
  <c r="J210" i="23"/>
  <c r="BK145" i="23"/>
  <c r="BK186" i="23"/>
  <c r="BK128" i="23"/>
  <c r="BK200" i="23"/>
  <c r="J2536" i="2"/>
  <c r="BK2484" i="2"/>
  <c r="BK2313" i="2"/>
  <c r="BK2223" i="2"/>
  <c r="J2168" i="2"/>
  <c r="BK2083" i="2"/>
  <c r="BK1815" i="2"/>
  <c r="BK1745" i="2"/>
  <c r="BK1727" i="2"/>
  <c r="BK1684" i="2"/>
  <c r="BK1576" i="2"/>
  <c r="BK1211" i="2"/>
  <c r="BK1132" i="2"/>
  <c r="J1080" i="2"/>
  <c r="J932" i="2"/>
  <c r="J839" i="2"/>
  <c r="BK777" i="2"/>
  <c r="BK674" i="2"/>
  <c r="J533" i="2"/>
  <c r="J438" i="2"/>
  <c r="BK399" i="2"/>
  <c r="J381" i="2"/>
  <c r="BK345" i="2"/>
  <c r="BK329" i="2"/>
  <c r="BK216" i="2"/>
  <c r="J3482" i="2"/>
  <c r="J3420" i="2"/>
  <c r="BK3394" i="2"/>
  <c r="BK3369" i="2"/>
  <c r="J3357" i="2"/>
  <c r="BK3297" i="2"/>
  <c r="J3277" i="2"/>
  <c r="BK3237" i="2"/>
  <c r="J3195" i="2"/>
  <c r="J3126" i="2"/>
  <c r="J3088" i="2"/>
  <c r="BK3049" i="2"/>
  <c r="BK2815" i="2"/>
  <c r="BK2616" i="2"/>
  <c r="BK2576" i="2"/>
  <c r="J2404" i="2"/>
  <c r="J2223" i="2"/>
  <c r="BK2142" i="2"/>
  <c r="J2103" i="2"/>
  <c r="BK1826" i="2"/>
  <c r="J1701" i="2"/>
  <c r="BK1589" i="2"/>
  <c r="BK1496" i="2"/>
  <c r="J1144" i="2"/>
  <c r="J1086" i="2"/>
  <c r="J1049" i="2"/>
  <c r="BK821" i="2"/>
  <c r="J712" i="2"/>
  <c r="BK649" i="2"/>
  <c r="BK563" i="2"/>
  <c r="J531" i="2"/>
  <c r="J296" i="2"/>
  <c r="J252" i="2"/>
  <c r="J183" i="2"/>
  <c r="J7639" i="2"/>
  <c r="BK7560" i="2"/>
  <c r="J7509" i="2"/>
  <c r="J7468" i="2"/>
  <c r="BK7414" i="2"/>
  <c r="J7411" i="2"/>
  <c r="J7401" i="2"/>
  <c r="BK7355" i="2"/>
  <c r="J7334" i="2"/>
  <c r="J7310" i="2"/>
  <c r="J7305" i="2"/>
  <c r="BK7252" i="2"/>
  <c r="BK7250" i="2"/>
  <c r="J7239" i="2"/>
  <c r="J7237" i="2"/>
  <c r="BK7194" i="2"/>
  <c r="J7192" i="2"/>
  <c r="J7172" i="2"/>
  <c r="BK7161" i="2"/>
  <c r="J7153" i="2"/>
  <c r="BK7145" i="2"/>
  <c r="BK7140" i="2"/>
  <c r="BK7125" i="2"/>
  <c r="BK7119" i="2"/>
  <c r="J7094" i="2"/>
  <c r="BK7064" i="2"/>
  <c r="J7053" i="2"/>
  <c r="J7037" i="2"/>
  <c r="J6976" i="2"/>
  <c r="J6912" i="2"/>
  <c r="BK6901" i="2"/>
  <c r="BK6818" i="2"/>
  <c r="J6774" i="2"/>
  <c r="J6719" i="2"/>
  <c r="BK6675" i="2"/>
  <c r="J6645" i="2"/>
  <c r="J6629" i="2"/>
  <c r="J6627" i="2"/>
  <c r="J6599" i="2"/>
  <c r="BK6584" i="2"/>
  <c r="BK6571" i="2"/>
  <c r="BK6556" i="2"/>
  <c r="BK6545" i="2"/>
  <c r="BK6523" i="2"/>
  <c r="J6509" i="2"/>
  <c r="BK6503" i="2"/>
  <c r="BK6489" i="2"/>
  <c r="J6482" i="2"/>
  <c r="BK6465" i="2"/>
  <c r="J6441" i="2"/>
  <c r="BK6412" i="2"/>
  <c r="BK6387" i="2"/>
  <c r="BK6362" i="2"/>
  <c r="BK6356" i="2"/>
  <c r="BK6346" i="2"/>
  <c r="BK6338" i="2"/>
  <c r="J6333" i="2"/>
  <c r="J6323" i="2"/>
  <c r="J6318" i="2"/>
  <c r="J6308" i="2"/>
  <c r="J6303" i="2"/>
  <c r="BK6293" i="2"/>
  <c r="BK6211" i="2"/>
  <c r="BK6205" i="2"/>
  <c r="J6201" i="2"/>
  <c r="BK6195" i="2"/>
  <c r="BK6190" i="2"/>
  <c r="J6185" i="2"/>
  <c r="J6179" i="2"/>
  <c r="BK6163" i="2"/>
  <c r="BK6150" i="2"/>
  <c r="J6141" i="2"/>
  <c r="BK6120" i="2"/>
  <c r="BK6078" i="2"/>
  <c r="BK6066" i="2"/>
  <c r="BK6020" i="2"/>
  <c r="BK6004" i="2"/>
  <c r="J5989" i="2"/>
  <c r="J5939" i="2"/>
  <c r="J5929" i="2"/>
  <c r="J5916" i="2"/>
  <c r="J5887" i="2"/>
  <c r="BK5843" i="2"/>
  <c r="J5819" i="2"/>
  <c r="J5771" i="2"/>
  <c r="BK5751" i="2"/>
  <c r="BK5727" i="2"/>
  <c r="BK5704" i="2"/>
  <c r="J5655" i="2"/>
  <c r="J5622" i="2"/>
  <c r="J5613" i="2"/>
  <c r="BK5571" i="2"/>
  <c r="BK5531" i="2"/>
  <c r="BK5524" i="2"/>
  <c r="J5487" i="2"/>
  <c r="BK5454" i="2"/>
  <c r="BK5441" i="2"/>
  <c r="J5383" i="2"/>
  <c r="J5354" i="2"/>
  <c r="BK5324" i="2"/>
  <c r="BK5301" i="2"/>
  <c r="J5249" i="2"/>
  <c r="BK5229" i="2"/>
  <c r="BK5218" i="2"/>
  <c r="J5181" i="2"/>
  <c r="BK5165" i="2"/>
  <c r="J5142" i="2"/>
  <c r="J5135" i="2"/>
  <c r="J5104" i="2"/>
  <c r="BK5050" i="2"/>
  <c r="J5039" i="2"/>
  <c r="BK5011" i="2"/>
  <c r="BK4985" i="2"/>
  <c r="BK4957" i="2"/>
  <c r="BK4932" i="2"/>
  <c r="J4918" i="2"/>
  <c r="BK4755" i="2"/>
  <c r="BK4727" i="2"/>
  <c r="BK4621" i="2"/>
  <c r="BK4571" i="2"/>
  <c r="J4463" i="2"/>
  <c r="BK4282" i="2"/>
  <c r="J4269" i="2"/>
  <c r="J4251" i="2"/>
  <c r="BK3854" i="2"/>
  <c r="BK3839" i="2"/>
  <c r="BK3821" i="2"/>
  <c r="J3798" i="2"/>
  <c r="J3682" i="2"/>
  <c r="J3644" i="2"/>
  <c r="J3612" i="2"/>
  <c r="J3560" i="2"/>
  <c r="BK6107" i="2"/>
  <c r="BK6098" i="2"/>
  <c r="BK6082" i="2"/>
  <c r="BK6074" i="2"/>
  <c r="J6046" i="2"/>
  <c r="J6004" i="2"/>
  <c r="BK6000" i="2"/>
  <c r="J5946" i="2"/>
  <c r="BK5903" i="2"/>
  <c r="J5897" i="2"/>
  <c r="J5872" i="2"/>
  <c r="J5867" i="2"/>
  <c r="BK5811" i="2"/>
  <c r="BK5803" i="2"/>
  <c r="BK5766" i="2"/>
  <c r="BK5761" i="2"/>
  <c r="BK5743" i="2"/>
  <c r="BK5714" i="2"/>
  <c r="J5666" i="2"/>
  <c r="J5660" i="2"/>
  <c r="J5607" i="2"/>
  <c r="BK5590" i="2"/>
  <c r="BK5577" i="2"/>
  <c r="BK5538" i="2"/>
  <c r="BK5517" i="2"/>
  <c r="BK5460" i="2"/>
  <c r="J5417" i="2"/>
  <c r="J5411" i="2"/>
  <c r="BK5315" i="2"/>
  <c r="BK5297" i="2"/>
  <c r="BK5261" i="2"/>
  <c r="J5245" i="2"/>
  <c r="J5235" i="2"/>
  <c r="J5198" i="2"/>
  <c r="J5188" i="2"/>
  <c r="J5172" i="2"/>
  <c r="J5120" i="2"/>
  <c r="J5113" i="2"/>
  <c r="J5096" i="2"/>
  <c r="J5092" i="2"/>
  <c r="BK5066" i="2"/>
  <c r="J5059" i="2"/>
  <c r="BK5009" i="2"/>
  <c r="J5003" i="2"/>
  <c r="J4990" i="2"/>
  <c r="BK4933" i="2"/>
  <c r="BK4768" i="2"/>
  <c r="BK4672" i="2"/>
  <c r="BK4619" i="2"/>
  <c r="J4555" i="2"/>
  <c r="BK4515" i="2"/>
  <c r="J4495" i="2"/>
  <c r="J4474" i="2"/>
  <c r="J4453" i="2"/>
  <c r="BK4253" i="2"/>
  <c r="BK4027" i="2"/>
  <c r="J3829" i="2"/>
  <c r="BK3777" i="2"/>
  <c r="BK3751" i="2"/>
  <c r="J3711" i="2"/>
  <c r="J3587" i="2"/>
  <c r="BK3575" i="2"/>
  <c r="J3540" i="2"/>
  <c r="J6116" i="2"/>
  <c r="BK6090" i="2"/>
  <c r="J6074" i="2"/>
  <c r="J6056" i="2"/>
  <c r="J6020" i="2"/>
  <c r="J5971" i="2"/>
  <c r="BK5916" i="2"/>
  <c r="BK5872" i="2"/>
  <c r="BK5851" i="2"/>
  <c r="J5811" i="2"/>
  <c r="J5782" i="2"/>
  <c r="BK5735" i="2"/>
  <c r="BK5720" i="2"/>
  <c r="J5704" i="2"/>
  <c r="J5690" i="2"/>
  <c r="J5628" i="2"/>
  <c r="J5595" i="2"/>
  <c r="J5585" i="2"/>
  <c r="BK5552" i="2"/>
  <c r="J5517" i="2"/>
  <c r="BK5496" i="2"/>
  <c r="BK5417" i="2"/>
  <c r="J5393" i="2"/>
  <c r="BK5354" i="2"/>
  <c r="J5324" i="2"/>
  <c r="BK5312" i="2"/>
  <c r="J5306" i="2"/>
  <c r="BK5282" i="2"/>
  <c r="J5268" i="2"/>
  <c r="BK5245" i="2"/>
  <c r="BK5235" i="2"/>
  <c r="J5231" i="2"/>
  <c r="BK5213" i="2"/>
  <c r="BK5198" i="2"/>
  <c r="BK5181" i="2"/>
  <c r="BK5172" i="2"/>
  <c r="J5149" i="2"/>
  <c r="BK5142" i="2"/>
  <c r="J5128" i="2"/>
  <c r="BK5106" i="2"/>
  <c r="J5018" i="2"/>
  <c r="J4985" i="2"/>
  <c r="J4967" i="2"/>
  <c r="BK4918" i="2"/>
  <c r="BK4742" i="2"/>
  <c r="J4729" i="2"/>
  <c r="J4621" i="2"/>
  <c r="BK4495" i="2"/>
  <c r="J4469" i="2"/>
  <c r="BK4283" i="2"/>
  <c r="BK4251" i="2"/>
  <c r="J4226" i="2"/>
  <c r="J4021" i="2"/>
  <c r="J3978" i="2"/>
  <c r="J3839" i="2"/>
  <c r="J3819" i="2"/>
  <c r="J3789" i="2"/>
  <c r="BK3711" i="2"/>
  <c r="BK3684" i="2"/>
  <c r="J3665" i="2"/>
  <c r="J3647" i="2"/>
  <c r="BK3584" i="2"/>
  <c r="BK3530" i="2"/>
  <c r="J3505" i="2"/>
  <c r="J3497" i="2"/>
  <c r="BK3433" i="2"/>
  <c r="BK3424" i="2"/>
  <c r="BK3418" i="2"/>
  <c r="BK3402" i="2"/>
  <c r="J3373" i="2"/>
  <c r="BK3361" i="2"/>
  <c r="BK3335" i="2"/>
  <c r="BK3312" i="2"/>
  <c r="J3293" i="2"/>
  <c r="BK3262" i="2"/>
  <c r="J3221" i="2"/>
  <c r="BK3183" i="2"/>
  <c r="BK3146" i="2"/>
  <c r="J3035" i="2"/>
  <c r="BK3017" i="2"/>
  <c r="J3001" i="2"/>
  <c r="J2951" i="2"/>
  <c r="J2930" i="2"/>
  <c r="BK2908" i="2"/>
  <c r="J2871" i="2"/>
  <c r="BK2801" i="2"/>
  <c r="J2736" i="2"/>
  <c r="J2671" i="2"/>
  <c r="J2593" i="2"/>
  <c r="J2549" i="2"/>
  <c r="BK2506" i="2"/>
  <c r="BK2404" i="2"/>
  <c r="J2267" i="2"/>
  <c r="BK2199" i="2"/>
  <c r="J2175" i="2"/>
  <c r="J2161" i="2"/>
  <c r="J2098" i="2"/>
  <c r="BK2006" i="2"/>
  <c r="BK1864" i="2"/>
  <c r="BK1844" i="2"/>
  <c r="BK1770" i="2"/>
  <c r="BK1755" i="2"/>
  <c r="BK1670" i="2"/>
  <c r="BK1531" i="2"/>
  <c r="BK1491" i="2"/>
  <c r="BK1306" i="2"/>
  <c r="J1220" i="2"/>
  <c r="BK1073" i="2"/>
  <c r="J1027" i="2"/>
  <c r="BK951" i="2"/>
  <c r="J881" i="2"/>
  <c r="J821" i="2"/>
  <c r="BK720" i="2"/>
  <c r="BK704" i="2"/>
  <c r="BK662" i="2"/>
  <c r="BK493" i="2"/>
  <c r="J286" i="2"/>
  <c r="J227" i="2"/>
  <c r="BK3385" i="2"/>
  <c r="J3316" i="2"/>
  <c r="J3285" i="2"/>
  <c r="J3262" i="2"/>
  <c r="BK3221" i="2"/>
  <c r="BK3217" i="2"/>
  <c r="BK3173" i="2"/>
  <c r="BK3112" i="2"/>
  <c r="J3064" i="2"/>
  <c r="J3041" i="2"/>
  <c r="J3029" i="2"/>
  <c r="J2983" i="2"/>
  <c r="BK2964" i="2"/>
  <c r="J2915" i="2"/>
  <c r="J2903" i="2"/>
  <c r="J2879" i="2"/>
  <c r="J2823" i="2"/>
  <c r="J2799" i="2"/>
  <c r="BK2549" i="2"/>
  <c r="J2500" i="2"/>
  <c r="BK2496" i="2"/>
  <c r="J2451" i="2"/>
  <c r="BK2399" i="2"/>
  <c r="J2313" i="2"/>
  <c r="BK2244" i="2"/>
  <c r="J2189" i="2"/>
  <c r="BK2177" i="2"/>
  <c r="J2166" i="2"/>
  <c r="BK2144" i="2"/>
  <c r="J2083" i="2"/>
  <c r="J1853" i="2"/>
  <c r="J1770" i="2"/>
  <c r="J1755" i="2"/>
  <c r="J1745" i="2"/>
  <c r="J1670" i="2"/>
  <c r="BK1599" i="2"/>
  <c r="BK1587" i="2"/>
  <c r="J1505" i="2"/>
  <c r="BK1353" i="2"/>
  <c r="J1211" i="2"/>
  <c r="J1152" i="2"/>
  <c r="BK1086" i="2"/>
  <c r="J1061" i="2"/>
  <c r="BK1055" i="2"/>
  <c r="BK1027" i="2"/>
  <c r="BK898" i="2"/>
  <c r="J889" i="2"/>
  <c r="J851" i="2"/>
  <c r="BK767" i="2"/>
  <c r="BK739" i="2"/>
  <c r="J689" i="2"/>
  <c r="J649" i="2"/>
  <c r="BK615" i="2"/>
  <c r="BK519" i="2"/>
  <c r="J506" i="2"/>
  <c r="BK310" i="2"/>
  <c r="J277" i="2"/>
  <c r="J263" i="2"/>
  <c r="J216" i="2"/>
  <c r="BK217" i="3"/>
  <c r="J193" i="3"/>
  <c r="J173" i="3"/>
  <c r="J161" i="3"/>
  <c r="BK127" i="3"/>
  <c r="J217" i="3"/>
  <c r="J208" i="3"/>
  <c r="J190" i="3"/>
  <c r="J184" i="3"/>
  <c r="J178" i="3"/>
  <c r="J155" i="3"/>
  <c r="J127" i="3"/>
  <c r="J205" i="3"/>
  <c r="J199" i="3"/>
  <c r="BK181" i="3"/>
  <c r="BK178" i="3"/>
  <c r="J170" i="3"/>
  <c r="J167" i="3"/>
  <c r="BK153" i="3"/>
  <c r="J147" i="3"/>
  <c r="J536" i="4"/>
  <c r="BK526" i="4"/>
  <c r="BK514" i="4"/>
  <c r="J503" i="4"/>
  <c r="BK483" i="4"/>
  <c r="J477" i="4"/>
  <c r="J454" i="4"/>
  <c r="BK434" i="4"/>
  <c r="J508" i="4"/>
  <c r="BK495" i="4"/>
  <c r="BK486" i="4"/>
  <c r="J400" i="4"/>
  <c r="BK384" i="4"/>
  <c r="BK364" i="4"/>
  <c r="J352" i="4"/>
  <c r="J338" i="4"/>
  <c r="BK322" i="4"/>
  <c r="BK285" i="4"/>
  <c r="J267" i="4"/>
  <c r="BK251" i="4"/>
  <c r="BK220" i="4"/>
  <c r="J216" i="4"/>
  <c r="J188" i="4"/>
  <c r="BK164" i="4"/>
  <c r="BK536" i="4"/>
  <c r="BK532" i="4"/>
  <c r="J514" i="4"/>
  <c r="BK505" i="4"/>
  <c r="J486" i="4"/>
  <c r="J483" i="4"/>
  <c r="BK463" i="4"/>
  <c r="BK454" i="4"/>
  <c r="BK441" i="4"/>
  <c r="J437" i="4"/>
  <c r="J423" i="4"/>
  <c r="J408" i="4"/>
  <c r="J404" i="4"/>
  <c r="J372" i="4"/>
  <c r="J341" i="4"/>
  <c r="BK338" i="4"/>
  <c r="J322" i="4"/>
  <c r="J301" i="4"/>
  <c r="BK293" i="4"/>
  <c r="J289" i="4"/>
  <c r="BK271" i="4"/>
  <c r="J236" i="4"/>
  <c r="J232" i="4"/>
  <c r="BK226" i="4"/>
  <c r="BK208" i="4"/>
  <c r="BK204" i="4"/>
  <c r="J192" i="4"/>
  <c r="BK180" i="4"/>
  <c r="BK168" i="4"/>
  <c r="J164" i="4"/>
  <c r="BK156" i="4"/>
  <c r="BK138" i="4"/>
  <c r="BK132" i="4"/>
  <c r="J546" i="4"/>
  <c r="BK542" i="4"/>
  <c r="J542" i="4"/>
  <c r="J540" i="4"/>
  <c r="J538" i="4"/>
  <c r="BK517" i="4"/>
  <c r="BK480" i="4"/>
  <c r="BK460" i="4"/>
  <c r="BK437" i="4"/>
  <c r="BK396" i="4"/>
  <c r="BK372" i="4"/>
  <c r="J368" i="4"/>
  <c r="J330" i="4"/>
  <c r="BK264" i="4"/>
  <c r="BK260" i="4"/>
  <c r="BK236" i="4"/>
  <c r="J226" i="4"/>
  <c r="J204" i="4"/>
  <c r="BK172" i="4"/>
  <c r="BK141" i="4"/>
  <c r="J132" i="4"/>
  <c r="J417" i="4"/>
  <c r="J396" i="4"/>
  <c r="J364" i="4"/>
  <c r="BK348" i="4"/>
  <c r="J326" i="4"/>
  <c r="BK311" i="4"/>
  <c r="BK305" i="4"/>
  <c r="BK289" i="4"/>
  <c r="BK281" i="4"/>
  <c r="J260" i="4"/>
  <c r="J251" i="4"/>
  <c r="J229" i="4"/>
  <c r="BK216" i="4"/>
  <c r="J196" i="4"/>
  <c r="J176" i="4"/>
  <c r="BK152" i="4"/>
  <c r="J330" i="5"/>
  <c r="J324" i="5"/>
  <c r="BK311" i="5"/>
  <c r="BK302" i="5"/>
  <c r="BK289" i="5"/>
  <c r="J252" i="5"/>
  <c r="J228" i="5"/>
  <c r="J211" i="5"/>
  <c r="BK211" i="5"/>
  <c r="BK180" i="5"/>
  <c r="BK314" i="5"/>
  <c r="BK274" i="5"/>
  <c r="J216" i="5"/>
  <c r="J141" i="5"/>
  <c r="BK2843" i="6"/>
  <c r="BK2766" i="6"/>
  <c r="J2731" i="6"/>
  <c r="J2660" i="6"/>
  <c r="BK2600" i="6"/>
  <c r="J2548" i="6"/>
  <c r="J2502" i="6"/>
  <c r="J2451" i="6"/>
  <c r="BK2366" i="6"/>
  <c r="J2308" i="6"/>
  <c r="J2266" i="6"/>
  <c r="J2222" i="6"/>
  <c r="BK2853" i="6"/>
  <c r="J2770" i="6"/>
  <c r="J2692" i="6"/>
  <c r="J2645" i="6"/>
  <c r="J2600" i="6"/>
  <c r="BK2556" i="6"/>
  <c r="BK2451" i="6"/>
  <c r="BK2420" i="6"/>
  <c r="J2366" i="6"/>
  <c r="J2328" i="6"/>
  <c r="BK2244" i="6"/>
  <c r="BK2146" i="6"/>
  <c r="J2123" i="6"/>
  <c r="BK2100" i="6"/>
  <c r="BK2034" i="6"/>
  <c r="J2005" i="6"/>
  <c r="BK1954" i="6"/>
  <c r="BK1849" i="6"/>
  <c r="BK1705" i="6"/>
  <c r="BK1619" i="6"/>
  <c r="BK1545" i="6"/>
  <c r="BK1483" i="6"/>
  <c r="BK1344" i="6"/>
  <c r="J1269" i="6"/>
  <c r="J1207" i="6"/>
  <c r="BK1122" i="6"/>
  <c r="BK1072" i="6"/>
  <c r="J1018" i="6"/>
  <c r="J943" i="6"/>
  <c r="BK891" i="6"/>
  <c r="BK823" i="6"/>
  <c r="BK756" i="6"/>
  <c r="J613" i="6"/>
  <c r="BK561" i="6"/>
  <c r="J484" i="6"/>
  <c r="BK415" i="6"/>
  <c r="BK315" i="6"/>
  <c r="J188" i="6"/>
  <c r="J2917" i="6"/>
  <c r="BK2890" i="6"/>
  <c r="J2808" i="6"/>
  <c r="BK2731" i="6"/>
  <c r="BK2692" i="6"/>
  <c r="BK2617" i="6"/>
  <c r="J2556" i="6"/>
  <c r="BK2493" i="6"/>
  <c r="BK2348" i="6"/>
  <c r="BK2282" i="6"/>
  <c r="BK2181" i="6"/>
  <c r="BK2096" i="6"/>
  <c r="J2950" i="6"/>
  <c r="J2946" i="6"/>
  <c r="J2941" i="6"/>
  <c r="J2936" i="6"/>
  <c r="J2933" i="6"/>
  <c r="J2889" i="6"/>
  <c r="J2843" i="6"/>
  <c r="J2766" i="6"/>
  <c r="J2739" i="6"/>
  <c r="BK2684" i="6"/>
  <c r="BK2636" i="6"/>
  <c r="BK2540" i="6"/>
  <c r="BK2471" i="6"/>
  <c r="J2369" i="6"/>
  <c r="BK2336" i="6"/>
  <c r="BK2274" i="6"/>
  <c r="J2202" i="6"/>
  <c r="J2061" i="6"/>
  <c r="BK1988" i="6"/>
  <c r="BK1932" i="6"/>
  <c r="J1877" i="6"/>
  <c r="BK1845" i="6"/>
  <c r="BK1748" i="6"/>
  <c r="J1693" i="6"/>
  <c r="J1614" i="6"/>
  <c r="BK1570" i="6"/>
  <c r="J1515" i="6"/>
  <c r="BK1402" i="6"/>
  <c r="J1297" i="6"/>
  <c r="J1180" i="6"/>
  <c r="J1138" i="6"/>
  <c r="J1092" i="6"/>
  <c r="J1044" i="6"/>
  <c r="BK974" i="6"/>
  <c r="BK865" i="6"/>
  <c r="BK827" i="6"/>
  <c r="J730" i="6"/>
  <c r="J632" i="6"/>
  <c r="J505" i="6"/>
  <c r="J411" i="6"/>
  <c r="BK364" i="6"/>
  <c r="J315" i="6"/>
  <c r="J195" i="6"/>
  <c r="J2034" i="6"/>
  <c r="BK1965" i="6"/>
  <c r="J1893" i="6"/>
  <c r="J1832" i="6"/>
  <c r="J1736" i="6"/>
  <c r="J1639" i="6"/>
  <c r="J1570" i="6"/>
  <c r="J1479" i="6"/>
  <c r="J1446" i="6"/>
  <c r="J1392" i="6"/>
  <c r="BK1297" i="6"/>
  <c r="J1191" i="6"/>
  <c r="J1126" i="6"/>
  <c r="BK1084" i="6"/>
  <c r="BK1006" i="6"/>
  <c r="BK919" i="6"/>
  <c r="BK815" i="6"/>
  <c r="BK642" i="6"/>
  <c r="J503" i="6"/>
  <c r="BK436" i="6"/>
  <c r="J390" i="6"/>
  <c r="BK294" i="6"/>
  <c r="BK236" i="6"/>
  <c r="BK195" i="6"/>
  <c r="J2070" i="6"/>
  <c r="BK2005" i="6"/>
  <c r="J1954" i="6"/>
  <c r="J1911" i="6"/>
  <c r="J1819" i="6"/>
  <c r="BK1753" i="6"/>
  <c r="BK1656" i="6"/>
  <c r="BK1587" i="6"/>
  <c r="J1499" i="6"/>
  <c r="BK1415" i="6"/>
  <c r="J1368" i="6"/>
  <c r="J1313" i="6"/>
  <c r="J1238" i="6"/>
  <c r="BK1203" i="6"/>
  <c r="J1151" i="6"/>
  <c r="BK1010" i="6"/>
  <c r="BK962" i="6"/>
  <c r="BK887" i="6"/>
  <c r="BK795" i="6"/>
  <c r="BK652" i="6"/>
  <c r="J589" i="6"/>
  <c r="BK502" i="6"/>
  <c r="J468" i="6"/>
  <c r="J429" i="6"/>
  <c r="J365" i="6"/>
  <c r="BK319" i="6"/>
  <c r="J241" i="6"/>
  <c r="BK477" i="7"/>
  <c r="BK459" i="7"/>
  <c r="BK442" i="7"/>
  <c r="BK421" i="7"/>
  <c r="J404" i="7"/>
  <c r="BK397" i="7"/>
  <c r="J347" i="7"/>
  <c r="BK332" i="7"/>
  <c r="J320" i="7"/>
  <c r="BK309" i="7"/>
  <c r="BK298" i="7"/>
  <c r="BK264" i="7"/>
  <c r="J243" i="7"/>
  <c r="J231" i="7"/>
  <c r="BK199" i="7"/>
  <c r="J189" i="7"/>
  <c r="BK481" i="7"/>
  <c r="J471" i="7"/>
  <c r="J440" i="7"/>
  <c r="J422" i="7"/>
  <c r="J397" i="7"/>
  <c r="BK371" i="7"/>
  <c r="BK352" i="7"/>
  <c r="J335" i="7"/>
  <c r="BK310" i="7"/>
  <c r="J298" i="7"/>
  <c r="BK271" i="7"/>
  <c r="BK254" i="7"/>
  <c r="J235" i="7"/>
  <c r="BK217" i="7"/>
  <c r="J193" i="7"/>
  <c r="J170" i="7"/>
  <c r="J158" i="7"/>
  <c r="BK470" i="7"/>
  <c r="BK461" i="7"/>
  <c r="J452" i="7"/>
  <c r="BK445" i="7"/>
  <c r="J429" i="7"/>
  <c r="J413" i="7"/>
  <c r="BK396" i="7"/>
  <c r="J371" i="7"/>
  <c r="BK357" i="7"/>
  <c r="BK334" i="7"/>
  <c r="J319" i="7"/>
  <c r="J291" i="7"/>
  <c r="J280" i="7"/>
  <c r="BK265" i="7"/>
  <c r="J249" i="7"/>
  <c r="BK236" i="7"/>
  <c r="BK226" i="7"/>
  <c r="BK205" i="7"/>
  <c r="BK187" i="7"/>
  <c r="BK165" i="7"/>
  <c r="J153" i="7"/>
  <c r="J468" i="7"/>
  <c r="BK450" i="7"/>
  <c r="J431" i="7"/>
  <c r="BK400" i="7"/>
  <c r="J377" i="7"/>
  <c r="J363" i="7"/>
  <c r="BK348" i="7"/>
  <c r="J326" i="7"/>
  <c r="J305" i="7"/>
  <c r="BK292" i="7"/>
  <c r="BK275" i="7"/>
  <c r="BK262" i="7"/>
  <c r="BK245" i="7"/>
  <c r="BK231" i="7"/>
  <c r="J220" i="7"/>
  <c r="BK202" i="7"/>
  <c r="J179" i="7"/>
  <c r="BK156" i="7"/>
  <c r="J404" i="8"/>
  <c r="BK396" i="8"/>
  <c r="BK342" i="8"/>
  <c r="J291" i="8"/>
  <c r="J398" i="8"/>
  <c r="J370" i="8"/>
  <c r="BK313" i="8"/>
  <c r="BK295" i="8"/>
  <c r="BK247" i="8"/>
  <c r="BK210" i="8"/>
  <c r="J185" i="8"/>
  <c r="J169" i="8"/>
  <c r="J396" i="8"/>
  <c r="BK373" i="8"/>
  <c r="J338" i="8"/>
  <c r="BK291" i="8"/>
  <c r="J272" i="8"/>
  <c r="J372" i="8"/>
  <c r="BK349" i="8"/>
  <c r="BK316" i="8"/>
  <c r="BK310" i="8"/>
  <c r="J284" i="8"/>
  <c r="BK260" i="8"/>
  <c r="J240" i="8"/>
  <c r="BK217" i="8"/>
  <c r="J189" i="8"/>
  <c r="BK165" i="8"/>
  <c r="J250" i="8"/>
  <c r="BK222" i="8"/>
  <c r="BK202" i="8"/>
  <c r="BK190" i="8"/>
  <c r="J242" i="8"/>
  <c r="BK196" i="8"/>
  <c r="J175" i="8"/>
  <c r="BK1887" i="9"/>
  <c r="BK1866" i="9"/>
  <c r="J1812" i="9"/>
  <c r="BK1785" i="9"/>
  <c r="J1746" i="9"/>
  <c r="BK1711" i="9"/>
  <c r="J1680" i="9"/>
  <c r="BK1649" i="9"/>
  <c r="BK1620" i="9"/>
  <c r="BK1563" i="9"/>
  <c r="BK1535" i="9"/>
  <c r="BK1490" i="9"/>
  <c r="BK1459" i="9"/>
  <c r="BK1429" i="9"/>
  <c r="J1383" i="9"/>
  <c r="BK1320" i="9"/>
  <c r="J1266" i="9"/>
  <c r="J1218" i="9"/>
  <c r="J1198" i="9"/>
  <c r="J1155" i="9"/>
  <c r="J1129" i="9"/>
  <c r="BK1113" i="9"/>
  <c r="J1086" i="9"/>
  <c r="BK1064" i="9"/>
  <c r="J1040" i="9"/>
  <c r="J1024" i="9"/>
  <c r="BK1016" i="9"/>
  <c r="J1004" i="9"/>
  <c r="J990" i="9"/>
  <c r="J955" i="9"/>
  <c r="BK926" i="9"/>
  <c r="BK898" i="9"/>
  <c r="J880" i="9"/>
  <c r="BK847" i="9"/>
  <c r="BK825" i="9"/>
  <c r="BK813" i="9"/>
  <c r="BK797" i="9"/>
  <c r="J785" i="9"/>
  <c r="J760" i="9"/>
  <c r="J740" i="9"/>
  <c r="J718" i="9"/>
  <c r="J704" i="9"/>
  <c r="J686" i="9"/>
  <c r="J675" i="9"/>
  <c r="J665" i="9"/>
  <c r="J655" i="9"/>
  <c r="J647" i="9"/>
  <c r="J633" i="9"/>
  <c r="J617" i="9"/>
  <c r="BK609" i="9"/>
  <c r="J592" i="9"/>
  <c r="BK578" i="9"/>
  <c r="BK564" i="9"/>
  <c r="BK546" i="9"/>
  <c r="J528" i="9"/>
  <c r="BK516" i="9"/>
  <c r="J502" i="9"/>
  <c r="J475" i="9"/>
  <c r="J449" i="9"/>
  <c r="BK435" i="9"/>
  <c r="J415" i="9"/>
  <c r="BK405" i="9"/>
  <c r="BK384" i="9"/>
  <c r="BK374" i="9"/>
  <c r="BK363" i="9"/>
  <c r="J359" i="9"/>
  <c r="J339" i="9"/>
  <c r="BK332" i="9"/>
  <c r="BK318" i="9"/>
  <c r="BK302" i="9"/>
  <c r="J292" i="9"/>
  <c r="J276" i="9"/>
  <c r="BK258" i="9"/>
  <c r="J232" i="9"/>
  <c r="J206" i="9"/>
  <c r="J198" i="9"/>
  <c r="BK166" i="9"/>
  <c r="BK558" i="9"/>
  <c r="BK548" i="9"/>
  <c r="J508" i="9"/>
  <c r="BK483" i="9"/>
  <c r="BK467" i="9"/>
  <c r="J457" i="9"/>
  <c r="J443" i="9"/>
  <c r="J427" i="9"/>
  <c r="J407" i="9"/>
  <c r="BK398" i="9"/>
  <c r="J388" i="9"/>
  <c r="J370" i="9"/>
  <c r="BK326" i="9"/>
  <c r="J306" i="9"/>
  <c r="BK272" i="9"/>
  <c r="J252" i="9"/>
  <c r="BK228" i="9"/>
  <c r="BK206" i="9"/>
  <c r="J160" i="9"/>
  <c r="J1911" i="9"/>
  <c r="J1875" i="9"/>
  <c r="BK1812" i="9"/>
  <c r="BK1740" i="9"/>
  <c r="BK1714" i="9"/>
  <c r="BK1688" i="9"/>
  <c r="BK1662" i="9"/>
  <c r="BK1624" i="9"/>
  <c r="J1565" i="9"/>
  <c r="BK1513" i="9"/>
  <c r="J1473" i="9"/>
  <c r="J1438" i="9"/>
  <c r="BK1350" i="9"/>
  <c r="BK1314" i="9"/>
  <c r="J1283" i="9"/>
  <c r="BK1237" i="9"/>
  <c r="J1201" i="9"/>
  <c r="BK1178" i="9"/>
  <c r="BK1140" i="9"/>
  <c r="J1131" i="9"/>
  <c r="BK1105" i="9"/>
  <c r="J1066" i="9"/>
  <c r="J1030" i="9"/>
  <c r="J996" i="9"/>
  <c r="BK971" i="9"/>
  <c r="J932" i="9"/>
  <c r="BK906" i="9"/>
  <c r="J874" i="9"/>
  <c r="J847" i="9"/>
  <c r="J829" i="9"/>
  <c r="BK787" i="9"/>
  <c r="J764" i="9"/>
  <c r="BK746" i="9"/>
  <c r="BK728" i="9"/>
  <c r="J708" i="9"/>
  <c r="BK690" i="9"/>
  <c r="BK1901" i="9"/>
  <c r="BK1862" i="9"/>
  <c r="J1806" i="9"/>
  <c r="BK1781" i="9"/>
  <c r="J1742" i="9"/>
  <c r="BK1718" i="9"/>
  <c r="J1688" i="9"/>
  <c r="J1664" i="9"/>
  <c r="J1651" i="9"/>
  <c r="BK1615" i="9"/>
  <c r="J1571" i="9"/>
  <c r="J1548" i="9"/>
  <c r="J1498" i="9"/>
  <c r="J1459" i="9"/>
  <c r="J1422" i="9"/>
  <c r="J1344" i="9"/>
  <c r="BK1312" i="9"/>
  <c r="BK1243" i="9"/>
  <c r="BK1205" i="9"/>
  <c r="J1161" i="9"/>
  <c r="BK1126" i="9"/>
  <c r="J1099" i="9"/>
  <c r="BK1086" i="9"/>
  <c r="J1056" i="9"/>
  <c r="J1034" i="9"/>
  <c r="J1010" i="9"/>
  <c r="J975" i="9"/>
  <c r="J965" i="9"/>
  <c r="J943" i="9"/>
  <c r="J922" i="9"/>
  <c r="J862" i="9"/>
  <c r="BK835" i="9"/>
  <c r="J795" i="9"/>
  <c r="BK768" i="9"/>
  <c r="BK716" i="9"/>
  <c r="J688" i="9"/>
  <c r="J659" i="9"/>
  <c r="BK623" i="9"/>
  <c r="J601" i="9"/>
  <c r="BK574" i="9"/>
  <c r="BK556" i="9"/>
  <c r="BK532" i="9"/>
  <c r="BK496" i="9"/>
  <c r="BK427" i="9"/>
  <c r="J380" i="9"/>
  <c r="J351" i="9"/>
  <c r="J316" i="9"/>
  <c r="J286" i="9"/>
  <c r="J254" i="9"/>
  <c r="J222" i="9"/>
  <c r="BK202" i="9"/>
  <c r="J188" i="9"/>
  <c r="BK172" i="9"/>
  <c r="BK1907" i="9"/>
  <c r="BK1891" i="9"/>
  <c r="J1843" i="9"/>
  <c r="BK1777" i="9"/>
  <c r="J1767" i="9"/>
  <c r="BK1750" i="9"/>
  <c r="J1718" i="9"/>
  <c r="J1700" i="9"/>
  <c r="BK1676" i="9"/>
  <c r="BK1656" i="9"/>
  <c r="BK1643" i="9"/>
  <c r="BK1603" i="9"/>
  <c r="BK1571" i="9"/>
  <c r="BK1533" i="9"/>
  <c r="BK1480" i="9"/>
  <c r="BK1445" i="9"/>
  <c r="BK1408" i="9"/>
  <c r="BK1374" i="9"/>
  <c r="BK1334" i="9"/>
  <c r="J1312" i="9"/>
  <c r="J1296" i="9"/>
  <c r="J1261" i="9"/>
  <c r="J1230" i="9"/>
  <c r="J1189" i="9"/>
  <c r="J1164" i="9"/>
  <c r="BK1151" i="9"/>
  <c r="J1119" i="9"/>
  <c r="BK1082" i="9"/>
  <c r="BK1038" i="9"/>
  <c r="BK1004" i="9"/>
  <c r="BK979" i="9"/>
  <c r="BK961" i="9"/>
  <c r="BK924" i="9"/>
  <c r="J904" i="9"/>
  <c r="BK890" i="9"/>
  <c r="BK864" i="9"/>
  <c r="J843" i="9"/>
  <c r="BK821" i="9"/>
  <c r="J730" i="9"/>
  <c r="BK710" i="9"/>
  <c r="J671" i="9"/>
  <c r="J651" i="9"/>
  <c r="J637" i="9"/>
  <c r="BK621" i="9"/>
  <c r="J609" i="9"/>
  <c r="BK595" i="9"/>
  <c r="BK572" i="9"/>
  <c r="J530" i="9"/>
  <c r="J506" i="9"/>
  <c r="J481" i="9"/>
  <c r="BK451" i="9"/>
  <c r="J433" i="9"/>
  <c r="BK394" i="9"/>
  <c r="J374" i="9"/>
  <c r="J363" i="9"/>
  <c r="J332" i="9"/>
  <c r="BK316" i="9"/>
  <c r="BK294" i="9"/>
  <c r="BK256" i="9"/>
  <c r="BK240" i="9"/>
  <c r="J184" i="9"/>
  <c r="BK162" i="9"/>
  <c r="J182" i="10"/>
  <c r="J173" i="10"/>
  <c r="J142" i="10"/>
  <c r="J183" i="10"/>
  <c r="BK159" i="10"/>
  <c r="J179" i="10"/>
  <c r="BK142" i="10"/>
  <c r="BK545" i="11"/>
  <c r="BK516" i="11"/>
  <c r="J467" i="11"/>
  <c r="J429" i="11"/>
  <c r="J402" i="11"/>
  <c r="J374" i="11"/>
  <c r="BK329" i="11"/>
  <c r="BK293" i="11"/>
  <c r="J256" i="11"/>
  <c r="BK192" i="11"/>
  <c r="BK160" i="11"/>
  <c r="J570" i="11"/>
  <c r="BK548" i="11"/>
  <c r="BK505" i="11"/>
  <c r="J471" i="11"/>
  <c r="J434" i="11"/>
  <c r="J357" i="11"/>
  <c r="BK339" i="11"/>
  <c r="BK316" i="11"/>
  <c r="BK286" i="11"/>
  <c r="J240" i="11"/>
  <c r="J229" i="11"/>
  <c r="BK199" i="11"/>
  <c r="BK190" i="11"/>
  <c r="J166" i="11"/>
  <c r="J143" i="11"/>
  <c r="J518" i="11"/>
  <c r="J486" i="11"/>
  <c r="J431" i="11"/>
  <c r="BK397" i="11"/>
  <c r="BK357" i="11"/>
  <c r="BK341" i="11"/>
  <c r="J302" i="11"/>
  <c r="BK256" i="11"/>
  <c r="J235" i="11"/>
  <c r="BK214" i="11"/>
  <c r="BK178" i="11"/>
  <c r="BK166" i="11"/>
  <c r="J580" i="11"/>
  <c r="BK560" i="11"/>
  <c r="J533" i="11"/>
  <c r="BK486" i="11"/>
  <c r="J441" i="11"/>
  <c r="J415" i="11"/>
  <c r="J316" i="11"/>
  <c r="BK279" i="11"/>
  <c r="J249" i="11"/>
  <c r="J227" i="11"/>
  <c r="J160" i="11"/>
  <c r="J239" i="12"/>
  <c r="BK212" i="12"/>
  <c r="BK168" i="12"/>
  <c r="J245" i="12"/>
  <c r="J222" i="12"/>
  <c r="BK184" i="12"/>
  <c r="J125" i="12"/>
  <c r="BK207" i="12"/>
  <c r="J173" i="12"/>
  <c r="J178" i="12"/>
  <c r="BK125" i="12"/>
  <c r="J183" i="13"/>
  <c r="BK164" i="13"/>
  <c r="BK155" i="13"/>
  <c r="BK190" i="13"/>
  <c r="BK183" i="13"/>
  <c r="BK167" i="13"/>
  <c r="BK194" i="13"/>
  <c r="J167" i="13"/>
  <c r="BK126" i="13"/>
  <c r="J128" i="14"/>
  <c r="BK127" i="14"/>
  <c r="J135" i="14"/>
  <c r="BK137" i="14"/>
  <c r="J127" i="14"/>
  <c r="BK755" i="15"/>
  <c r="J699" i="15"/>
  <c r="BK488" i="15"/>
  <c r="J342" i="15"/>
  <c r="BK293" i="15"/>
  <c r="J182" i="15"/>
  <c r="J805" i="15"/>
  <c r="BK768" i="15"/>
  <c r="BK707" i="15"/>
  <c r="J621" i="15"/>
  <c r="J530" i="15"/>
  <c r="J454" i="15"/>
  <c r="BK384" i="15"/>
  <c r="J284" i="15"/>
  <c r="BK213" i="15"/>
  <c r="BK816" i="15"/>
  <c r="J763" i="15"/>
  <c r="J718" i="15"/>
  <c r="BK680" i="15"/>
  <c r="BK596" i="15"/>
  <c r="J526" i="15"/>
  <c r="BK464" i="15"/>
  <c r="BK329" i="15"/>
  <c r="J267" i="15"/>
  <c r="J170" i="15"/>
  <c r="J336" i="16"/>
  <c r="BK212" i="16"/>
  <c r="J160" i="16"/>
  <c r="BK359" i="16"/>
  <c r="BK209" i="16"/>
  <c r="J236" i="16"/>
  <c r="BK219" i="16"/>
  <c r="J166" i="16"/>
  <c r="J6223" i="2"/>
  <c r="BK6179" i="2"/>
  <c r="BK6132" i="2"/>
  <c r="J6051" i="2"/>
  <c r="J5934" i="2"/>
  <c r="J5710" i="2"/>
  <c r="J5538" i="2"/>
  <c r="BK5308" i="2"/>
  <c r="J5223" i="2"/>
  <c r="J5106" i="2"/>
  <c r="J5066" i="2"/>
  <c r="BK5006" i="2"/>
  <c r="J4946" i="2"/>
  <c r="J4694" i="2"/>
  <c r="J4512" i="2"/>
  <c r="BK4228" i="2"/>
  <c r="BK4021" i="2"/>
  <c r="BK3851" i="2"/>
  <c r="J3672" i="2"/>
  <c r="J3516" i="2"/>
  <c r="BK3453" i="2"/>
  <c r="BK3398" i="2"/>
  <c r="J3312" i="2"/>
  <c r="J3246" i="2"/>
  <c r="J3173" i="2"/>
  <c r="J3074" i="2"/>
  <c r="J2949" i="2"/>
  <c r="J2890" i="2"/>
  <c r="J2618" i="2"/>
  <c r="J2523" i="2"/>
  <c r="BK2277" i="2"/>
  <c r="J1844" i="2"/>
  <c r="BK1765" i="2"/>
  <c r="J1646" i="2"/>
  <c r="J1471" i="2"/>
  <c r="J1164" i="2"/>
  <c r="J951" i="2"/>
  <c r="BK803" i="2"/>
  <c r="BK531" i="2"/>
  <c r="J412" i="2"/>
  <c r="BK312" i="2"/>
  <c r="J172" i="2"/>
  <c r="J3418" i="2"/>
  <c r="BK3373" i="2"/>
  <c r="J3289" i="2"/>
  <c r="J3217" i="2"/>
  <c r="BK3104" i="2"/>
  <c r="BK2974" i="2"/>
  <c r="BK2809" i="2"/>
  <c r="BK2498" i="2"/>
  <c r="BK2201" i="2"/>
  <c r="BK2009" i="2"/>
  <c r="J1684" i="2"/>
  <c r="BK1164" i="2"/>
  <c r="J1055" i="2"/>
  <c r="J777" i="2"/>
  <c r="J600" i="2"/>
  <c r="J493" i="2"/>
  <c r="BK241" i="2"/>
  <c r="J7591" i="2"/>
  <c r="BK7476" i="2"/>
  <c r="J7414" i="2"/>
  <c r="J7371" i="2"/>
  <c r="BK7334" i="2"/>
  <c r="J7322" i="2"/>
  <c r="BK7289" i="2"/>
  <c r="J7250" i="2"/>
  <c r="BK7196" i="2"/>
  <c r="J7194" i="2"/>
  <c r="J7169" i="2"/>
  <c r="BK7149" i="2"/>
  <c r="J7140" i="2"/>
  <c r="J7125" i="2"/>
  <c r="BK7094" i="2"/>
  <c r="J7064" i="2"/>
  <c r="BK7037" i="2"/>
  <c r="J6915" i="2"/>
  <c r="J6903" i="2"/>
  <c r="J6818" i="2"/>
  <c r="BK6677" i="2"/>
  <c r="J6647" i="2"/>
  <c r="J6601" i="2"/>
  <c r="J6584" i="2"/>
  <c r="J6558" i="2"/>
  <c r="J6530" i="2"/>
  <c r="J6511" i="2"/>
  <c r="BK6497" i="2"/>
  <c r="J6467" i="2"/>
  <c r="J6426" i="2"/>
  <c r="J6387" i="2"/>
  <c r="J6351" i="2"/>
  <c r="BK6333" i="2"/>
  <c r="BK6323" i="2"/>
  <c r="BK6308" i="2"/>
  <c r="BK6288" i="2"/>
  <c r="BK6284" i="2"/>
  <c r="BK6280" i="2"/>
  <c r="BK6276" i="2"/>
  <c r="BK6270" i="2"/>
  <c r="BK6264" i="2"/>
  <c r="J6256" i="2"/>
  <c r="J6248" i="2"/>
  <c r="J6243" i="2"/>
  <c r="BK6233" i="2"/>
  <c r="BK6229" i="2"/>
  <c r="J6217" i="2"/>
  <c r="BK6167" i="2"/>
  <c r="BK6159" i="2"/>
  <c r="J6132" i="2"/>
  <c r="BK6112" i="2"/>
  <c r="BK6038" i="2"/>
  <c r="J6000" i="2"/>
  <c r="BK5946" i="2"/>
  <c r="J5909" i="2"/>
  <c r="BK5882" i="2"/>
  <c r="BK5827" i="2"/>
  <c r="J5766" i="2"/>
  <c r="J5696" i="2"/>
  <c r="BK5628" i="2"/>
  <c r="J5552" i="2"/>
  <c r="BK5503" i="2"/>
  <c r="J5478" i="2"/>
  <c r="BK5430" i="2"/>
  <c r="J5343" i="2"/>
  <c r="J5310" i="2"/>
  <c r="BK5231" i="2"/>
  <c r="BK5190" i="2"/>
  <c r="BK5158" i="2"/>
  <c r="J5133" i="2"/>
  <c r="BK5088" i="2"/>
  <c r="J5032" i="2"/>
  <c r="BK4962" i="2"/>
  <c r="J4929" i="2"/>
  <c r="BK4743" i="2"/>
  <c r="BK4596" i="2"/>
  <c r="BK4474" i="2"/>
  <c r="J4271" i="2"/>
  <c r="J4217" i="2"/>
  <c r="J3825" i="2"/>
  <c r="BK3787" i="2"/>
  <c r="J3656" i="2"/>
  <c r="J3575" i="2"/>
  <c r="BK6116" i="2"/>
  <c r="J6090" i="2"/>
  <c r="J6078" i="2"/>
  <c r="J6038" i="2"/>
  <c r="BK6008" i="2"/>
  <c r="BK5953" i="2"/>
  <c r="BK5924" i="2"/>
  <c r="BK5877" i="2"/>
  <c r="J5851" i="2"/>
  <c r="BK5789" i="2"/>
  <c r="J5751" i="2"/>
  <c r="J5735" i="2"/>
  <c r="BK5678" i="2"/>
  <c r="J5641" i="2"/>
  <c r="BK5585" i="2"/>
  <c r="J5566" i="2"/>
  <c r="J5510" i="2"/>
  <c r="J5441" i="2"/>
  <c r="BK5402" i="2"/>
  <c r="J5312" i="2"/>
  <c r="J5275" i="2"/>
  <c r="J5241" i="2"/>
  <c r="J5194" i="2"/>
  <c r="BK5174" i="2"/>
  <c r="BK5128" i="2"/>
  <c r="BK5104" i="2"/>
  <c r="J5080" i="2"/>
  <c r="BK5046" i="2"/>
  <c r="J5006" i="2"/>
  <c r="J4949" i="2"/>
  <c r="J4742" i="2"/>
  <c r="J4596" i="2"/>
  <c r="BK4512" i="2"/>
  <c r="BK4478" i="2"/>
  <c r="J4450" i="2"/>
  <c r="BK3978" i="2"/>
  <c r="J3807" i="2"/>
  <c r="BK3741" i="2"/>
  <c r="BK3647" i="2"/>
  <c r="J3572" i="2"/>
  <c r="J6094" i="2"/>
  <c r="BK6046" i="2"/>
  <c r="J5996" i="2"/>
  <c r="BK5929" i="2"/>
  <c r="BK5892" i="2"/>
  <c r="J5843" i="2"/>
  <c r="J5776" i="2"/>
  <c r="BK5710" i="2"/>
  <c r="BK5634" i="2"/>
  <c r="J5571" i="2"/>
  <c r="BK5510" i="2"/>
  <c r="J5460" i="2"/>
  <c r="BK5374" i="2"/>
  <c r="J5308" i="2"/>
  <c r="BK5249" i="2"/>
  <c r="BK5239" i="2"/>
  <c r="BK5188" i="2"/>
  <c r="J5165" i="2"/>
  <c r="BK5135" i="2"/>
  <c r="J5073" i="2"/>
  <c r="BK4980" i="2"/>
  <c r="BK4929" i="2"/>
  <c r="J4780" i="2"/>
  <c r="J4674" i="2"/>
  <c r="BK4555" i="2"/>
  <c r="J4478" i="2"/>
  <c r="BK4271" i="2"/>
  <c r="J4130" i="2"/>
  <c r="J3950" i="2"/>
  <c r="BK3825" i="2"/>
  <c r="J3761" i="2"/>
  <c r="BK3682" i="2"/>
  <c r="BK3587" i="2"/>
  <c r="BK3503" i="2"/>
  <c r="BK3439" i="2"/>
  <c r="BK3422" i="2"/>
  <c r="BK3381" i="2"/>
  <c r="J3353" i="2"/>
  <c r="BK3324" i="2"/>
  <c r="BK3285" i="2"/>
  <c r="BK3213" i="2"/>
  <c r="J3057" i="2"/>
  <c r="J3009" i="2"/>
  <c r="BK2968" i="2"/>
  <c r="BK2915" i="2"/>
  <c r="J2859" i="2"/>
  <c r="BK2714" i="2"/>
  <c r="J2565" i="2"/>
  <c r="BK2523" i="2"/>
  <c r="J2277" i="2"/>
  <c r="BK2189" i="2"/>
  <c r="BK2159" i="2"/>
  <c r="J1995" i="2"/>
  <c r="BK1778" i="2"/>
  <c r="J1750" i="2"/>
  <c r="J1619" i="2"/>
  <c r="J1353" i="2"/>
  <c r="J1108" i="2"/>
  <c r="BK1037" i="2"/>
  <c r="J898" i="2"/>
  <c r="BK730" i="2"/>
  <c r="BK590" i="2"/>
  <c r="J480" i="2"/>
  <c r="J279" i="2"/>
  <c r="J3394" i="2"/>
  <c r="BK3304" i="2"/>
  <c r="J3273" i="2"/>
  <c r="BK3195" i="2"/>
  <c r="J3049" i="2"/>
  <c r="BK3001" i="2"/>
  <c r="J2908" i="2"/>
  <c r="BK2890" i="2"/>
  <c r="J2815" i="2"/>
  <c r="BK2565" i="2"/>
  <c r="J2453" i="2"/>
  <c r="J2354" i="2"/>
  <c r="J2275" i="2"/>
  <c r="J2225" i="2"/>
  <c r="BK158" i="3"/>
  <c r="J214" i="3"/>
  <c r="BK184" i="3"/>
  <c r="BK544" i="4"/>
  <c r="BK523" i="4"/>
  <c r="BK511" i="4"/>
  <c r="J449" i="4"/>
  <c r="J420" i="4"/>
  <c r="BK380" i="4"/>
  <c r="BK334" i="4"/>
  <c r="J314" i="4"/>
  <c r="BK245" i="4"/>
  <c r="J220" i="4"/>
  <c r="BK148" i="4"/>
  <c r="J135" i="4"/>
  <c r="J384" i="4"/>
  <c r="BK341" i="4"/>
  <c r="BK308" i="4"/>
  <c r="BK297" i="4"/>
  <c r="BK254" i="4"/>
  <c r="BK239" i="4"/>
  <c r="BK192" i="4"/>
  <c r="J156" i="4"/>
  <c r="J184" i="5"/>
  <c r="BK161" i="5"/>
  <c r="BK151" i="5"/>
  <c r="J334" i="5"/>
  <c r="BK270" i="5"/>
  <c r="J207" i="5"/>
  <c r="J151" i="5"/>
  <c r="BK332" i="5"/>
  <c r="BK207" i="5"/>
  <c r="J145" i="5"/>
  <c r="BK256" i="5"/>
  <c r="J196" i="5"/>
  <c r="J2869" i="6"/>
  <c r="J2833" i="6"/>
  <c r="BK2770" i="6"/>
  <c r="BK2735" i="6"/>
  <c r="J2658" i="6"/>
  <c r="BK2596" i="6"/>
  <c r="BK2524" i="6"/>
  <c r="J2487" i="6"/>
  <c r="BK2459" i="6"/>
  <c r="J2404" i="6"/>
  <c r="J2324" i="6"/>
  <c r="J2247" i="6"/>
  <c r="BK2230" i="6"/>
  <c r="J2198" i="6"/>
  <c r="BK2833" i="6"/>
  <c r="BK2754" i="6"/>
  <c r="J2684" i="6"/>
  <c r="BK2649" i="6"/>
  <c r="BK2614" i="6"/>
  <c r="J2532" i="6"/>
  <c r="BK2435" i="6"/>
  <c r="BK2384" i="6"/>
  <c r="J2332" i="6"/>
  <c r="BK2222" i="6"/>
  <c r="J2181" i="6"/>
  <c r="BK2134" i="6"/>
  <c r="J2096" i="6"/>
  <c r="J2074" i="6"/>
  <c r="BK2027" i="6"/>
  <c r="J1984" i="6"/>
  <c r="J1896" i="6"/>
  <c r="BK1853" i="6"/>
  <c r="J1741" i="6"/>
  <c r="J1610" i="6"/>
  <c r="BK1533" i="6"/>
  <c r="BK1446" i="6"/>
  <c r="J1337" i="6"/>
  <c r="J1308" i="6"/>
  <c r="J1203" i="6"/>
  <c r="J1134" i="6"/>
  <c r="BK1088" i="6"/>
  <c r="BK1044" i="6"/>
  <c r="J984" i="6"/>
  <c r="J926" i="6"/>
  <c r="J865" i="6"/>
  <c r="BK799" i="6"/>
  <c r="J687" i="6"/>
  <c r="BK608" i="6"/>
  <c r="J553" i="6"/>
  <c r="J502" i="6"/>
  <c r="BK433" i="6"/>
  <c r="BK351" i="6"/>
  <c r="J219" i="6"/>
  <c r="BK2931" i="6"/>
  <c r="J2881" i="6"/>
  <c r="BK2798" i="6"/>
  <c r="BK2774" i="6"/>
  <c r="BK2715" i="6"/>
  <c r="BK2641" i="6"/>
  <c r="BK2610" i="6"/>
  <c r="BK2560" i="6"/>
  <c r="BK2520" i="6"/>
  <c r="J2367" i="6"/>
  <c r="BK2304" i="6"/>
  <c r="J2174" i="6"/>
  <c r="BK2092" i="6"/>
  <c r="BK2949" i="6"/>
  <c r="BK2946" i="6"/>
  <c r="J2943" i="6"/>
  <c r="BK2939" i="6"/>
  <c r="BK2936" i="6"/>
  <c r="J2931" i="6"/>
  <c r="J2890" i="6"/>
  <c r="BK2838" i="6"/>
  <c r="BK2794" i="6"/>
  <c r="J2743" i="6"/>
  <c r="J2680" i="6"/>
  <c r="J2606" i="6"/>
  <c r="J2524" i="6"/>
  <c r="BK2392" i="6"/>
  <c r="BK2332" i="6"/>
  <c r="BK2245" i="6"/>
  <c r="J2189" i="6"/>
  <c r="BK2057" i="6"/>
  <c r="BK1940" i="6"/>
  <c r="BK1881" i="6"/>
  <c r="BK1832" i="6"/>
  <c r="BK1782" i="6"/>
  <c r="BK1724" i="6"/>
  <c r="J1656" i="6"/>
  <c r="BK1606" i="6"/>
  <c r="BK1566" i="6"/>
  <c r="J1529" i="6"/>
  <c r="J1433" i="6"/>
  <c r="J1349" i="6"/>
  <c r="J1228" i="6"/>
  <c r="J1177" i="6"/>
  <c r="BK1134" i="6"/>
  <c r="BK1076" i="6"/>
  <c r="BK943" i="6"/>
  <c r="BK847" i="6"/>
  <c r="J799" i="6"/>
  <c r="BK683" i="6"/>
  <c r="J620" i="6"/>
  <c r="BK484" i="6"/>
  <c r="BK429" i="6"/>
  <c r="BK365" i="6"/>
  <c r="J319" i="6"/>
  <c r="BK231" i="6"/>
  <c r="BK2049" i="6"/>
  <c r="J1944" i="6"/>
  <c r="BK1889" i="6"/>
  <c r="J1861" i="6"/>
  <c r="J1765" i="6"/>
  <c r="BK1654" i="6"/>
  <c r="J1558" i="6"/>
  <c r="BK1507" i="6"/>
  <c r="BK1463" i="6"/>
  <c r="BK1420" i="6"/>
  <c r="BK1325" i="6"/>
  <c r="BK1249" i="6"/>
  <c r="BK1138" i="6"/>
  <c r="J1076" i="6"/>
  <c r="J1010" i="6"/>
  <c r="BK907" i="6"/>
  <c r="J831" i="6"/>
  <c r="BK730" i="6"/>
  <c r="BK647" i="6"/>
  <c r="J584" i="6"/>
  <c r="J488" i="6"/>
  <c r="BK447" i="6"/>
  <c r="J386" i="6"/>
  <c r="BK251" i="6"/>
  <c r="J224" i="6"/>
  <c r="BK188" i="6"/>
  <c r="J2017" i="6"/>
  <c r="BK1936" i="6"/>
  <c r="J1724" i="6"/>
  <c r="BK1653" i="6"/>
  <c r="J1606" i="6"/>
  <c r="BK1558" i="6"/>
  <c r="BK1479" i="6"/>
  <c r="J1411" i="6"/>
  <c r="J1344" i="6"/>
  <c r="BK1266" i="6"/>
  <c r="J1199" i="6"/>
  <c r="J1173" i="6"/>
  <c r="BK1100" i="6"/>
  <c r="BK1001" i="6"/>
  <c r="J950" i="6"/>
  <c r="J827" i="6"/>
  <c r="BK679" i="6"/>
  <c r="J642" i="6"/>
  <c r="BK522" i="6"/>
  <c r="J472" i="6"/>
  <c r="J447" i="6"/>
  <c r="J378" i="6"/>
  <c r="J335" i="6"/>
  <c r="J180" i="6"/>
  <c r="BK464" i="7"/>
  <c r="BK446" i="7"/>
  <c r="BK434" i="7"/>
  <c r="BK405" i="7"/>
  <c r="J379" i="7"/>
  <c r="BK339" i="7"/>
  <c r="J325" i="7"/>
  <c r="BK301" i="7"/>
  <c r="BK294" i="7"/>
  <c r="BK252" i="7"/>
  <c r="BK240" i="7"/>
  <c r="BK222" i="7"/>
  <c r="BK204" i="7"/>
  <c r="BK191" i="7"/>
  <c r="J165" i="7"/>
  <c r="BK480" i="7"/>
  <c r="J465" i="7"/>
  <c r="J433" i="7"/>
  <c r="BK419" i="7"/>
  <c r="J398" i="7"/>
  <c r="J369" i="7"/>
  <c r="J354" i="7"/>
  <c r="J340" i="7"/>
  <c r="BK319" i="7"/>
  <c r="J303" i="7"/>
  <c r="J269" i="7"/>
  <c r="J248" i="7"/>
  <c r="BK224" i="7"/>
  <c r="J203" i="7"/>
  <c r="J185" i="7"/>
  <c r="BK167" i="7"/>
  <c r="BK471" i="7"/>
  <c r="J464" i="7"/>
  <c r="J450" i="7"/>
  <c r="J442" i="7"/>
  <c r="J421" i="7"/>
  <c r="J408" i="7"/>
  <c r="BK388" i="7"/>
  <c r="BK368" i="7"/>
  <c r="BK354" i="7"/>
  <c r="BK340" i="7"/>
  <c r="BK325" i="7"/>
  <c r="J296" i="7"/>
  <c r="J276" i="7"/>
  <c r="BK269" i="7"/>
  <c r="BK248" i="7"/>
  <c r="J234" i="7"/>
  <c r="BK221" i="7"/>
  <c r="BK193" i="7"/>
  <c r="BK180" i="7"/>
  <c r="BK159" i="7"/>
  <c r="J472" i="7"/>
  <c r="BK466" i="7"/>
  <c r="BK453" i="7"/>
  <c r="BK439" i="7"/>
  <c r="BK408" i="7"/>
  <c r="BK381" i="7"/>
  <c r="BK365" i="7"/>
  <c r="BK346" i="7"/>
  <c r="J324" i="7"/>
  <c r="J301" i="7"/>
  <c r="J279" i="7"/>
  <c r="BK267" i="7"/>
  <c r="BK251" i="7"/>
  <c r="BK235" i="7"/>
  <c r="J222" i="7"/>
  <c r="J214" i="7"/>
  <c r="J200" i="7"/>
  <c r="BK173" i="7"/>
  <c r="BK162" i="7"/>
  <c r="J154" i="7"/>
  <c r="J400" i="8"/>
  <c r="J375" i="8"/>
  <c r="BK338" i="8"/>
  <c r="J289" i="8"/>
  <c r="BK387" i="8"/>
  <c r="BK332" i="8"/>
  <c r="J310" i="8"/>
  <c r="BK280" i="8"/>
  <c r="BK254" i="8"/>
  <c r="J225" i="8"/>
  <c r="BK187" i="8"/>
  <c r="J168" i="8"/>
  <c r="J397" i="8"/>
  <c r="BK378" i="8"/>
  <c r="BK350" i="8"/>
  <c r="J280" i="8"/>
  <c r="BK379" i="8"/>
  <c r="J354" i="8"/>
  <c r="J315" i="8"/>
  <c r="J295" i="8"/>
  <c r="J258" i="8"/>
  <c r="BK237" i="8"/>
  <c r="J212" i="8"/>
  <c r="J173" i="8"/>
  <c r="J268" i="8"/>
  <c r="BK236" i="8"/>
  <c r="J205" i="8"/>
  <c r="J177" i="8"/>
  <c r="J255" i="8"/>
  <c r="J200" i="8"/>
  <c r="J161" i="8"/>
  <c r="BK1881" i="9"/>
  <c r="J1846" i="9"/>
  <c r="BK1806" i="9"/>
  <c r="BK1769" i="9"/>
  <c r="BK1726" i="9"/>
  <c r="BK1694" i="9"/>
  <c r="J1674" i="9"/>
  <c r="J1631" i="9"/>
  <c r="BK1582" i="9"/>
  <c r="BK1556" i="9"/>
  <c r="BK1515" i="9"/>
  <c r="BK1487" i="9"/>
  <c r="J1455" i="9"/>
  <c r="BK1403" i="9"/>
  <c r="BK1363" i="9"/>
  <c r="BK1316" i="9"/>
  <c r="J1281" i="9"/>
  <c r="J1225" i="9"/>
  <c r="J1211" i="9"/>
  <c r="BK1159" i="9"/>
  <c r="J1138" i="9"/>
  <c r="BK1124" i="9"/>
  <c r="J1101" i="9"/>
  <c r="BK1073" i="9"/>
  <c r="J1038" i="9"/>
  <c r="BK1020" i="9"/>
  <c r="BK1008" i="9"/>
  <c r="BK994" i="9"/>
  <c r="J953" i="9"/>
  <c r="J941" i="9"/>
  <c r="J908" i="9"/>
  <c r="J884" i="9"/>
  <c r="J849" i="9"/>
  <c r="J823" i="9"/>
  <c r="J809" i="9"/>
  <c r="BK793" i="9"/>
  <c r="J766" i="9"/>
  <c r="J742" i="9"/>
  <c r="J732" i="9"/>
  <c r="J712" i="9"/>
  <c r="BK708" i="9"/>
  <c r="J690" i="9"/>
  <c r="BK681" i="9"/>
  <c r="BK671" i="9"/>
  <c r="J661" i="9"/>
  <c r="BK651" i="9"/>
  <c r="BK639" i="9"/>
  <c r="J615" i="9"/>
  <c r="J603" i="9"/>
  <c r="J595" i="9"/>
  <c r="BK586" i="9"/>
  <c r="BK570" i="9"/>
  <c r="J560" i="9"/>
  <c r="BK538" i="9"/>
  <c r="J504" i="9"/>
  <c r="BK491" i="9"/>
  <c r="J453" i="9"/>
  <c r="BK443" i="9"/>
  <c r="J423" i="9"/>
  <c r="BK411" i="9"/>
  <c r="J403" i="9"/>
  <c r="BK378" i="9"/>
  <c r="BK365" i="9"/>
  <c r="J361" i="9"/>
  <c r="BK349" i="9"/>
  <c r="BK347" i="9"/>
  <c r="BK328" i="9"/>
  <c r="BK306" i="9"/>
  <c r="J300" i="9"/>
  <c r="J290" i="9"/>
  <c r="BK274" i="9"/>
  <c r="BK260" i="9"/>
  <c r="J241" i="9"/>
  <c r="J216" i="9"/>
  <c r="J180" i="9"/>
  <c r="J170" i="9"/>
  <c r="BK560" i="9"/>
  <c r="J546" i="9"/>
  <c r="BK506" i="9"/>
  <c r="BK481" i="9"/>
  <c r="BK465" i="9"/>
  <c r="J455" i="9"/>
  <c r="BK441" i="9"/>
  <c r="BK415" i="9"/>
  <c r="J405" i="9"/>
  <c r="J394" i="9"/>
  <c r="J386" i="9"/>
  <c r="J355" i="9"/>
  <c r="J321" i="9"/>
  <c r="BK308" i="9"/>
  <c r="BK296" i="9"/>
  <c r="J268" i="9"/>
  <c r="J250" i="9"/>
  <c r="J230" i="9"/>
  <c r="BK212" i="9"/>
  <c r="J186" i="9"/>
  <c r="J1915" i="9"/>
  <c r="J1891" i="9"/>
  <c r="J1815" i="9"/>
  <c r="BK1793" i="9"/>
  <c r="BK1746" i="9"/>
  <c r="J1730" i="9"/>
  <c r="BK1713" i="9"/>
  <c r="BK1702" i="9"/>
  <c r="BK1670" i="9"/>
  <c r="J1603" i="9"/>
  <c r="J1558" i="9"/>
  <c r="BK1529" i="9"/>
  <c r="BK1477" i="9"/>
  <c r="J1441" i="9"/>
  <c r="J1342" i="9"/>
  <c r="BK1305" i="9"/>
  <c r="BK1281" i="9"/>
  <c r="J1253" i="9"/>
  <c r="BK1223" i="9"/>
  <c r="J1200" i="9"/>
  <c r="BK1164" i="9"/>
  <c r="BK1129" i="9"/>
  <c r="J1103" i="9"/>
  <c r="J1071" i="9"/>
  <c r="J1048" i="9"/>
  <c r="J1008" i="9"/>
  <c r="J979" i="9"/>
  <c r="BK928" i="9"/>
  <c r="J912" i="9"/>
  <c r="J876" i="9"/>
  <c r="BK860" i="9"/>
  <c r="J817" i="9"/>
  <c r="BK801" i="9"/>
  <c r="BK771" i="9"/>
  <c r="J744" i="9"/>
  <c r="BK726" i="9"/>
  <c r="J694" i="9"/>
  <c r="J1895" i="9"/>
  <c r="BK1860" i="9"/>
  <c r="BK1810" i="9"/>
  <c r="BK1787" i="9"/>
  <c r="BK1760" i="9"/>
  <c r="J1734" i="9"/>
  <c r="J1704" i="9"/>
  <c r="BK1665" i="9"/>
  <c r="BK1637" i="9"/>
  <c r="BK1576" i="9"/>
  <c r="BK1545" i="9"/>
  <c r="J1521" i="9"/>
  <c r="J1503" i="9"/>
  <c r="BK1473" i="9"/>
  <c r="J1406" i="9"/>
  <c r="J1334" i="9"/>
  <c r="BK1283" i="9"/>
  <c r="BK1248" i="9"/>
  <c r="BK1208" i="9"/>
  <c r="J1151" i="9"/>
  <c r="BK1097" i="9"/>
  <c r="J1082" i="9"/>
  <c r="J1044" i="9"/>
  <c r="BK1024" i="9"/>
  <c r="J1000" i="9"/>
  <c r="J973" i="9"/>
  <c r="J951" i="9"/>
  <c r="BK930" i="9"/>
  <c r="BK892" i="9"/>
  <c r="J858" i="9"/>
  <c r="BK833" i="9"/>
  <c r="J797" i="9"/>
  <c r="BK756" i="9"/>
  <c r="J700" i="9"/>
  <c r="BK669" i="9"/>
  <c r="J643" i="9"/>
  <c r="J627" i="9"/>
  <c r="BK613" i="9"/>
  <c r="BK599" i="9"/>
  <c r="J578" i="9"/>
  <c r="J564" i="9"/>
  <c r="J518" i="9"/>
  <c r="BK457" i="9"/>
  <c r="BK431" i="9"/>
  <c r="J400" i="9"/>
  <c r="BK334" i="9"/>
  <c r="BK298" i="9"/>
  <c r="BK284" i="9"/>
  <c r="J260" i="9"/>
  <c r="BK226" i="9"/>
  <c r="J200" i="9"/>
  <c r="J182" i="9"/>
  <c r="J1913" i="9"/>
  <c r="BK1893" i="9"/>
  <c r="BK1870" i="9"/>
  <c r="J1810" i="9"/>
  <c r="BK1783" i="9"/>
  <c r="J1757" i="9"/>
  <c r="J1732" i="9"/>
  <c r="J1706" i="9"/>
  <c r="BK1684" i="9"/>
  <c r="J1670" i="9"/>
  <c r="BK1651" i="9"/>
  <c r="BK1641" i="9"/>
  <c r="J1573" i="9"/>
  <c r="J1529" i="9"/>
  <c r="BK1493" i="9"/>
  <c r="J1465" i="9"/>
  <c r="BK1441" i="9"/>
  <c r="BK1389" i="9"/>
  <c r="BK1372" i="9"/>
  <c r="BK1330" i="9"/>
  <c r="BK1307" i="9"/>
  <c r="BK1292" i="9"/>
  <c r="BK1263" i="9"/>
  <c r="BK1203" i="9"/>
  <c r="BK1169" i="9"/>
  <c r="BK1121" i="9"/>
  <c r="BK1084" i="9"/>
  <c r="BK1058" i="9"/>
  <c r="J1028" i="9"/>
  <c r="J983" i="9"/>
  <c r="J957" i="9"/>
  <c r="BK920" i="9"/>
  <c r="BK878" i="9"/>
  <c r="J835" i="9"/>
  <c r="BK799" i="9"/>
  <c r="BK773" i="9"/>
  <c r="J750" i="9"/>
  <c r="BK736" i="9"/>
  <c r="J716" i="9"/>
  <c r="BK686" i="9"/>
  <c r="BK665" i="9"/>
  <c r="J639" i="9"/>
  <c r="J629" i="9"/>
  <c r="BK611" i="9"/>
  <c r="J597" i="9"/>
  <c r="J576" i="9"/>
  <c r="J534" i="9"/>
  <c r="J489" i="9"/>
  <c r="J465" i="9"/>
  <c r="J425" i="9"/>
  <c r="J396" i="9"/>
  <c r="J376" i="9"/>
  <c r="BK355" i="9"/>
  <c r="J328" i="9"/>
  <c r="J312" i="9"/>
  <c r="J284" i="9"/>
  <c r="BK250" i="9"/>
  <c r="BK232" i="9"/>
  <c r="J176" i="9"/>
  <c r="BK184" i="10"/>
  <c r="J172" i="10"/>
  <c r="J178" i="10"/>
  <c r="BK157" i="10"/>
  <c r="BK171" i="10"/>
  <c r="J147" i="10"/>
  <c r="J162" i="10"/>
  <c r="J548" i="11"/>
  <c r="BK481" i="11"/>
  <c r="BK462" i="11"/>
  <c r="BK415" i="11"/>
  <c r="J389" i="11"/>
  <c r="BK372" i="11"/>
  <c r="J325" i="11"/>
  <c r="BK281" i="11"/>
  <c r="BK240" i="11"/>
  <c r="J190" i="11"/>
  <c r="BK164" i="11"/>
  <c r="J141" i="11"/>
  <c r="J560" i="11"/>
  <c r="J523" i="11"/>
  <c r="J479" i="11"/>
  <c r="J408" i="11"/>
  <c r="BK382" i="11"/>
  <c r="J333" i="11"/>
  <c r="J311" i="11"/>
  <c r="J284" i="11"/>
  <c r="BK264" i="11"/>
  <c r="BK202" i="11"/>
  <c r="J180" i="11"/>
  <c r="BK155" i="11"/>
  <c r="BK141" i="11"/>
  <c r="J530" i="11"/>
  <c r="J502" i="11"/>
  <c r="J459" i="11"/>
  <c r="BK441" i="11"/>
  <c r="BK411" i="11"/>
  <c r="BK353" i="11"/>
  <c r="BK325" i="11"/>
  <c r="J289" i="11"/>
  <c r="BK249" i="11"/>
  <c r="BK220" i="11"/>
  <c r="J192" i="11"/>
  <c r="J164" i="11"/>
  <c r="BK578" i="11"/>
  <c r="J563" i="11"/>
  <c r="J538" i="11"/>
  <c r="BK518" i="11"/>
  <c r="J497" i="11"/>
  <c r="J462" i="11"/>
  <c r="J394" i="11"/>
  <c r="J372" i="11"/>
  <c r="BK333" i="11"/>
  <c r="BK307" i="11"/>
  <c r="J268" i="11"/>
  <c r="J217" i="11"/>
  <c r="BK194" i="11"/>
  <c r="BK222" i="12"/>
  <c r="BK178" i="12"/>
  <c r="J130" i="12"/>
  <c r="BK225" i="12"/>
  <c r="J168" i="12"/>
  <c r="BK133" i="12"/>
  <c r="BK217" i="12"/>
  <c r="J202" i="12"/>
  <c r="BK161" i="12"/>
  <c r="BK130" i="12"/>
  <c r="J140" i="12"/>
  <c r="BK187" i="13"/>
  <c r="BK168" i="13"/>
  <c r="BK145" i="13"/>
  <c r="J134" i="13"/>
  <c r="J187" i="13"/>
  <c r="J166" i="13"/>
  <c r="J140" i="13"/>
  <c r="BK175" i="13"/>
  <c r="J163" i="13"/>
  <c r="BK133" i="14"/>
  <c r="BK139" i="14"/>
  <c r="BK128" i="14"/>
  <c r="J139" i="14"/>
  <c r="J133" i="14"/>
  <c r="BK134" i="14"/>
  <c r="BK800" i="15"/>
  <c r="J723" i="15"/>
  <c r="J675" i="15"/>
  <c r="BK602" i="15"/>
  <c r="BK558" i="15"/>
  <c r="J507" i="15"/>
  <c r="BK425" i="15"/>
  <c r="BK326" i="15"/>
  <c r="BK228" i="15"/>
  <c r="J139" i="15"/>
  <c r="BK743" i="15"/>
  <c r="BK675" i="15"/>
  <c r="BK590" i="15"/>
  <c r="BK480" i="15"/>
  <c r="J425" i="15"/>
  <c r="J401" i="15"/>
  <c r="BK309" i="15"/>
  <c r="BK222" i="15"/>
  <c r="J176" i="15"/>
  <c r="J826" i="15"/>
  <c r="J759" i="15"/>
  <c r="BK687" i="15"/>
  <c r="BK652" i="15"/>
  <c r="J608" i="15"/>
  <c r="BK535" i="15"/>
  <c r="BK475" i="15"/>
  <c r="BK435" i="15"/>
  <c r="J384" i="15"/>
  <c r="BK303" i="15"/>
  <c r="J244" i="15"/>
  <c r="J185" i="15"/>
  <c r="BK781" i="15"/>
  <c r="J739" i="15"/>
  <c r="J693" i="15"/>
  <c r="BK608" i="15"/>
  <c r="BK552" i="15"/>
  <c r="BK468" i="15"/>
  <c r="BK176" i="15"/>
  <c r="BK346" i="16"/>
  <c r="J242" i="16"/>
  <c r="J138" i="16"/>
  <c r="J266" i="16"/>
  <c r="BK192" i="16"/>
  <c r="BK160" i="16"/>
  <c r="BK371" i="16"/>
  <c r="J346" i="16"/>
  <c r="BK311" i="16"/>
  <c r="J254" i="4"/>
  <c r="BK324" i="5"/>
  <c r="J279" i="5"/>
  <c r="BK248" i="5"/>
  <c r="BK228" i="5"/>
  <c r="BK176" i="5"/>
  <c r="BK148" i="5"/>
  <c r="J326" i="5"/>
  <c r="J317" i="5"/>
  <c r="J305" i="5"/>
  <c r="J293" i="5"/>
  <c r="BK224" i="5"/>
  <c r="BK200" i="5"/>
  <c r="J176" i="5"/>
  <c r="J158" i="5"/>
  <c r="BK308" i="5"/>
  <c r="BK293" i="5"/>
  <c r="J244" i="5"/>
  <c r="BK203" i="5"/>
  <c r="BK168" i="5"/>
  <c r="BK2861" i="6"/>
  <c r="J2825" i="6"/>
  <c r="J2794" i="6"/>
  <c r="J2751" i="6"/>
  <c r="BK2723" i="6"/>
  <c r="BK2704" i="6"/>
  <c r="BK2657" i="6"/>
  <c r="BK2606" i="6"/>
  <c r="J2588" i="6"/>
  <c r="J2520" i="6"/>
  <c r="BK2483" i="6"/>
  <c r="J2471" i="6"/>
  <c r="BK2443" i="6"/>
  <c r="BK2412" i="6"/>
  <c r="BK2369" i="6"/>
  <c r="J2316" i="6"/>
  <c r="BK2290" i="6"/>
  <c r="J2240" i="6"/>
  <c r="J2214" i="6"/>
  <c r="J2146" i="6"/>
  <c r="J2873" i="6"/>
  <c r="J2799" i="6"/>
  <c r="J2727" i="6"/>
  <c r="J2688" i="6"/>
  <c r="J2657" i="6"/>
  <c r="J2636" i="6"/>
  <c r="BK2588" i="6"/>
  <c r="J2576" i="6"/>
  <c r="BK2479" i="6"/>
  <c r="BK2439" i="6"/>
  <c r="BK2396" i="6"/>
  <c r="BK2367" i="6"/>
  <c r="J2358" i="6"/>
  <c r="BK2297" i="6"/>
  <c r="J2230" i="6"/>
  <c r="J2185" i="6"/>
  <c r="J2142" i="6"/>
  <c r="BK2121" i="6"/>
  <c r="J2092" i="6"/>
  <c r="J2078" i="6"/>
  <c r="J2032" i="6"/>
  <c r="J2013" i="6"/>
  <c r="J1988" i="6"/>
  <c r="BK1962" i="6"/>
  <c r="J1948" i="6"/>
  <c r="BK1885" i="6"/>
  <c r="J1857" i="6"/>
  <c r="BK1797" i="6"/>
  <c r="J1688" i="6"/>
  <c r="J1635" i="6"/>
  <c r="BK1614" i="6"/>
  <c r="J1550" i="6"/>
  <c r="BK1495" i="6"/>
  <c r="BK1411" i="6"/>
  <c r="J1380" i="6"/>
  <c r="J1332" i="6"/>
  <c r="BK1238" i="6"/>
  <c r="J1159" i="6"/>
  <c r="BK1126" i="6"/>
  <c r="J1109" i="6"/>
  <c r="J1068" i="6"/>
  <c r="BK1031" i="6"/>
  <c r="BK996" i="6"/>
  <c r="J938" i="6"/>
  <c r="J887" i="6"/>
  <c r="BK864" i="6"/>
  <c r="J815" i="6"/>
  <c r="BK769" i="6"/>
  <c r="BK691" i="6"/>
  <c r="J661" i="6"/>
  <c r="BK601" i="6"/>
  <c r="BK549" i="6"/>
  <c r="J494" i="6"/>
  <c r="J425" i="6"/>
  <c r="J403" i="6"/>
  <c r="J367" i="6"/>
  <c r="J331" i="6"/>
  <c r="BK224" i="6"/>
  <c r="BK180" i="6"/>
  <c r="BK2926" i="6"/>
  <c r="BK2892" i="6"/>
  <c r="BK2869" i="6"/>
  <c r="J2861" i="6"/>
  <c r="BK2801" i="6"/>
  <c r="J2782" i="6"/>
  <c r="BK2762" i="6"/>
  <c r="J2705" i="6"/>
  <c r="J2672" i="6"/>
  <c r="J2628" i="6"/>
  <c r="J2614" i="6"/>
  <c r="J2592" i="6"/>
  <c r="BK2564" i="6"/>
  <c r="BK2552" i="6"/>
  <c r="BK2502" i="6"/>
  <c r="J2459" i="6"/>
  <c r="J2439" i="6"/>
  <c r="J2362" i="6"/>
  <c r="BK2320" i="6"/>
  <c r="J2274" i="6"/>
  <c r="BK2236" i="6"/>
  <c r="BK2150" i="6"/>
  <c r="J2100" i="6"/>
  <c r="BK2086" i="6"/>
  <c r="BK2950" i="6"/>
  <c r="BK2948" i="6"/>
  <c r="BK2945" i="6"/>
  <c r="BK2942" i="6"/>
  <c r="J2940" i="6"/>
  <c r="J2939" i="6"/>
  <c r="J2937" i="6"/>
  <c r="J2935" i="6"/>
  <c r="J2926" i="6"/>
  <c r="BK2917" i="6"/>
  <c r="J2892" i="6"/>
  <c r="BK2881" i="6"/>
  <c r="BK2845" i="6"/>
  <c r="J2820" i="6"/>
  <c r="BK2808" i="6"/>
  <c r="J2790" i="6"/>
  <c r="BK2751" i="6"/>
  <c r="J2707" i="6"/>
  <c r="BK2700" i="6"/>
  <c r="BK2672" i="6"/>
  <c r="J2649" i="6"/>
  <c r="J2610" i="6"/>
  <c r="BK2572" i="6"/>
  <c r="J2501" i="6"/>
  <c r="BK2475" i="6"/>
  <c r="J2455" i="6"/>
  <c r="J2384" i="6"/>
  <c r="BK2344" i="6"/>
  <c r="BK2328" i="6"/>
  <c r="J2282" i="6"/>
  <c r="BK2210" i="6"/>
  <c r="BK2198" i="6"/>
  <c r="BK2185" i="6"/>
  <c r="J2150" i="6"/>
  <c r="BK2009" i="6"/>
  <c r="BK1984" i="6"/>
  <c r="J1936" i="6"/>
  <c r="BK1911" i="6"/>
  <c r="J1869" i="6"/>
  <c r="J1853" i="6"/>
  <c r="J1815" i="6"/>
  <c r="J1797" i="6"/>
  <c r="BK1787" i="6"/>
  <c r="J1753" i="6"/>
  <c r="J1729" i="6"/>
  <c r="BK1684" i="6"/>
  <c r="BK1623" i="6"/>
  <c r="BK1602" i="6"/>
  <c r="J1585" i="6"/>
  <c r="J1554" i="6"/>
  <c r="BK1541" i="6"/>
  <c r="J1507" i="6"/>
  <c r="BK1471" i="6"/>
  <c r="BK1425" i="6"/>
  <c r="J1301" i="6"/>
  <c r="J1246" i="6"/>
  <c r="J1216" i="6"/>
  <c r="BK1199" i="6"/>
  <c r="BK1159" i="6"/>
  <c r="J1122" i="6"/>
  <c r="BK1096" i="6"/>
  <c r="J1052" i="6"/>
  <c r="J992" i="6"/>
  <c r="J979" i="6"/>
  <c r="BK926" i="6"/>
  <c r="J864" i="6"/>
  <c r="J843" i="6"/>
  <c r="J819" i="6"/>
  <c r="J795" i="6"/>
  <c r="BK675" i="6"/>
  <c r="J637" i="6"/>
  <c r="J577" i="6"/>
  <c r="J525" i="6"/>
  <c r="BK451" i="6"/>
  <c r="BK425" i="6"/>
  <c r="BK367" i="6"/>
  <c r="BK343" i="6"/>
  <c r="BK327" i="6"/>
  <c r="J251" i="6"/>
  <c r="J152" i="6"/>
  <c r="J2045" i="6"/>
  <c r="J2027" i="6"/>
  <c r="J1992" i="6"/>
  <c r="J1963" i="6"/>
  <c r="J1940" i="6"/>
  <c r="BK1915" i="6"/>
  <c r="J1885" i="6"/>
  <c r="BK1807" i="6"/>
  <c r="J1782" i="6"/>
  <c r="BK1693" i="6"/>
  <c r="BK1645" i="6"/>
  <c r="J1631" i="6"/>
  <c r="J1562" i="6"/>
  <c r="BK1516" i="6"/>
  <c r="BK1503" i="6"/>
  <c r="J1467" i="6"/>
  <c r="J1425" i="6"/>
  <c r="BK1397" i="6"/>
  <c r="BK1349" i="6"/>
  <c r="BK1308" i="6"/>
  <c r="BK1207" i="6"/>
  <c r="J1178" i="6"/>
  <c r="J1143" i="6"/>
  <c r="J1100" i="6"/>
  <c r="J1080" i="6"/>
  <c r="BK1048" i="6"/>
  <c r="BK992" i="6"/>
  <c r="BK938" i="6"/>
  <c r="BK902" i="6"/>
  <c r="BK855" i="6"/>
  <c r="BK819" i="6"/>
  <c r="J717" i="6"/>
  <c r="J670" i="6"/>
  <c r="BK589" i="6"/>
  <c r="BK505" i="6"/>
  <c r="J480" i="6"/>
  <c r="BK468" i="6"/>
  <c r="BK411" i="6"/>
  <c r="J399" i="6"/>
  <c r="J327" i="6"/>
  <c r="J307" i="6"/>
  <c r="BK241" i="6"/>
  <c r="BK219" i="6"/>
  <c r="J200" i="6"/>
  <c r="BK176" i="6"/>
  <c r="BK2061" i="6"/>
  <c r="BK2013" i="6"/>
  <c r="J1980" i="6"/>
  <c r="J1915" i="6"/>
  <c r="BK1896" i="6"/>
  <c r="BK1869" i="6"/>
  <c r="J1811" i="6"/>
  <c r="BK1760" i="6"/>
  <c r="BK1717" i="6"/>
  <c r="BK1688" i="6"/>
  <c r="BK1639" i="6"/>
  <c r="J1623" i="6"/>
  <c r="BK1562" i="6"/>
  <c r="BK1529" i="6"/>
  <c r="BK1467" i="6"/>
  <c r="J1385" i="6"/>
  <c r="BK1337" i="6"/>
  <c r="BK1301" i="6"/>
  <c r="BK1289" i="6"/>
  <c r="BK1246" i="6"/>
  <c r="J1232" i="6"/>
  <c r="J1220" i="6"/>
  <c r="BK1180" i="6"/>
  <c r="J1163" i="6"/>
  <c r="BK1147" i="6"/>
  <c r="J1014" i="6"/>
  <c r="BK967" i="6"/>
  <c r="J902" i="6"/>
  <c r="J851" i="6"/>
  <c r="J807" i="6"/>
  <c r="J691" i="6"/>
  <c r="BK665" i="6"/>
  <c r="BK625" i="6"/>
  <c r="J561" i="6"/>
  <c r="BK503" i="6"/>
  <c r="BK480" i="6"/>
  <c r="J459" i="6"/>
  <c r="J433" i="6"/>
  <c r="BK390" i="6"/>
  <c r="J355" i="6"/>
  <c r="J343" i="6"/>
  <c r="J323" i="6"/>
  <c r="BK268" i="6"/>
  <c r="BK200" i="6"/>
  <c r="J476" i="7"/>
  <c r="BK462" i="7"/>
  <c r="J444" i="7"/>
  <c r="J439" i="7"/>
  <c r="BK417" i="7"/>
  <c r="BK406" i="7"/>
  <c r="J400" i="7"/>
  <c r="J388" i="7"/>
  <c r="BK375" i="7"/>
  <c r="J346" i="7"/>
  <c r="BK333" i="7"/>
  <c r="BK328" i="7"/>
  <c r="BK314" i="7"/>
  <c r="BK312" i="7"/>
  <c r="J302" i="7"/>
  <c r="BK299" i="7"/>
  <c r="J281" i="7"/>
  <c r="J278" i="7"/>
  <c r="BK260" i="7"/>
  <c r="J245" i="7"/>
  <c r="J239" i="7"/>
  <c r="BK218" i="7"/>
  <c r="BK209" i="7"/>
  <c r="J197" i="7"/>
  <c r="J190" i="7"/>
  <c r="J167" i="7"/>
  <c r="BK158" i="7"/>
  <c r="J480" i="7"/>
  <c r="J478" i="7"/>
  <c r="J458" i="7"/>
  <c r="J454" i="7"/>
  <c r="BK429" i="7"/>
  <c r="J407" i="7"/>
  <c r="BK387" i="7"/>
  <c r="BK379" i="7"/>
  <c r="BK373" i="7"/>
  <c r="BK361" i="7"/>
  <c r="J357" i="7"/>
  <c r="J348" i="7"/>
  <c r="J336" i="7"/>
  <c r="J332" i="7"/>
  <c r="J312" i="7"/>
  <c r="BK305" i="7"/>
  <c r="BK291" i="7"/>
  <c r="J277" i="7"/>
  <c r="BK266" i="7"/>
  <c r="BK242" i="7"/>
  <c r="J229" i="7"/>
  <c r="BK219" i="7"/>
  <c r="BK200" i="7"/>
  <c r="J177" i="7"/>
  <c r="BK163" i="7"/>
  <c r="BK154" i="7"/>
  <c r="BK476" i="7"/>
  <c r="J466" i="7"/>
  <c r="J459" i="7"/>
  <c r="J455" i="7"/>
  <c r="J448" i="7"/>
  <c r="BK431" i="7"/>
  <c r="J419" i="7"/>
  <c r="BK409" i="7"/>
  <c r="J405" i="7"/>
  <c r="J399" i="7"/>
  <c r="J394" i="7"/>
  <c r="BK378" i="7"/>
  <c r="J372" i="7"/>
  <c r="BK364" i="7"/>
  <c r="BK362" i="7"/>
  <c r="J350" i="7"/>
  <c r="BK342" i="7"/>
  <c r="BK329" i="7"/>
  <c r="J322" i="7"/>
  <c r="BK313" i="7"/>
  <c r="J300" i="7"/>
  <c r="BK295" i="7"/>
  <c r="BK290" i="7"/>
  <c r="J275" i="7"/>
  <c r="BK270" i="7"/>
  <c r="J264" i="7"/>
  <c r="J250" i="7"/>
  <c r="BK238" i="7"/>
  <c r="BK232" i="7"/>
  <c r="BK227" i="7"/>
  <c r="BK220" i="7"/>
  <c r="BK194" i="7"/>
  <c r="J192" i="7"/>
  <c r="BK186" i="7"/>
  <c r="BK179" i="7"/>
  <c r="BK168" i="7"/>
  <c r="J157" i="7"/>
  <c r="BK474" i="7"/>
  <c r="J461" i="7"/>
  <c r="BK455" i="7"/>
  <c r="J446" i="7"/>
  <c r="J434" i="7"/>
  <c r="J406" i="7"/>
  <c r="BK399" i="7"/>
  <c r="J384" i="7"/>
  <c r="J373" i="7"/>
  <c r="J364" i="7"/>
  <c r="J352" i="7"/>
  <c r="J345" i="7"/>
  <c r="J331" i="7"/>
  <c r="J310" i="7"/>
  <c r="BK307" i="7"/>
  <c r="BK302" i="7"/>
  <c r="BK296" i="7"/>
  <c r="J287" i="7"/>
  <c r="BK277" i="7"/>
  <c r="BK274" i="7"/>
  <c r="J271" i="7"/>
  <c r="J266" i="7"/>
  <c r="BK253" i="7"/>
  <c r="J247" i="7"/>
  <c r="J241" i="7"/>
  <c r="J227" i="7"/>
  <c r="J223" i="7"/>
  <c r="J219" i="7"/>
  <c r="BK208" i="7"/>
  <c r="J204" i="7"/>
  <c r="BK198" i="7"/>
  <c r="BK170" i="7"/>
  <c r="J164" i="7"/>
  <c r="J160" i="7"/>
  <c r="BK155" i="7"/>
  <c r="BK406" i="8"/>
  <c r="J379" i="8"/>
  <c r="J349" i="8"/>
  <c r="J332" i="8"/>
  <c r="BK305" i="8"/>
  <c r="J286" i="8"/>
  <c r="BK278" i="8"/>
  <c r="BK375" i="8"/>
  <c r="J350" i="8"/>
  <c r="BK327" i="8"/>
  <c r="J312" i="8"/>
  <c r="BK289" i="8"/>
  <c r="BK276" i="8"/>
  <c r="J260" i="8"/>
  <c r="J237" i="8"/>
  <c r="BK205" i="8"/>
  <c r="J181" i="8"/>
  <c r="J165" i="8"/>
  <c r="BK404" i="8"/>
  <c r="J393" i="8"/>
  <c r="BK371" i="8"/>
  <c r="BK364" i="8"/>
  <c r="BK335" i="8"/>
  <c r="J299" i="8"/>
  <c r="J278" i="8"/>
  <c r="BK270" i="8"/>
  <c r="J373" i="8"/>
  <c r="BK369" i="8"/>
  <c r="J335" i="8"/>
  <c r="BK322" i="8"/>
  <c r="J313" i="8"/>
  <c r="J305" i="8"/>
  <c r="BK297" i="8"/>
  <c r="BK274" i="8"/>
  <c r="J264" i="8"/>
  <c r="BK256" i="8"/>
  <c r="J236" i="8"/>
  <c r="J219" i="8"/>
  <c r="J196" i="8"/>
  <c r="BK177" i="8"/>
  <c r="BK168" i="8"/>
  <c r="BK163" i="8"/>
  <c r="J254" i="8"/>
  <c r="BK230" i="8"/>
  <c r="BK212" i="8"/>
  <c r="BK200" i="8"/>
  <c r="J167" i="8"/>
  <c r="BK258" i="8"/>
  <c r="BK240" i="8"/>
  <c r="J202" i="8"/>
  <c r="BK189" i="8"/>
  <c r="BK181" i="8"/>
  <c r="J1903" i="9"/>
  <c r="J1878" i="9"/>
  <c r="BK1864" i="9"/>
  <c r="BK1853" i="9"/>
  <c r="BK1815" i="9"/>
  <c r="J1792" i="9"/>
  <c r="J1781" i="9"/>
  <c r="BK1767" i="9"/>
  <c r="BK1751" i="9"/>
  <c r="J1724" i="9"/>
  <c r="BK1700" i="9"/>
  <c r="BK1690" i="9"/>
  <c r="BK1672" i="9"/>
  <c r="J1637" i="9"/>
  <c r="J1626" i="9"/>
  <c r="J1578" i="9"/>
  <c r="BK1567" i="9"/>
  <c r="J1541" i="9"/>
  <c r="J1533" i="9"/>
  <c r="BK1521" i="9"/>
  <c r="J1495" i="9"/>
  <c r="BK1475" i="9"/>
  <c r="BK1457" i="9"/>
  <c r="J1419" i="9"/>
  <c r="J1401" i="9"/>
  <c r="J1372" i="9"/>
  <c r="J1336" i="9"/>
  <c r="J1314" i="9"/>
  <c r="J1289" i="9"/>
  <c r="BK1272" i="9"/>
  <c r="BK1230" i="9"/>
  <c r="J1216" i="9"/>
  <c r="J1203" i="9"/>
  <c r="BK1187" i="9"/>
  <c r="J1153" i="9"/>
  <c r="J1144" i="9"/>
  <c r="BK1135" i="9"/>
  <c r="J1126" i="9"/>
  <c r="J1121" i="9"/>
  <c r="J1111" i="9"/>
  <c r="BK1099" i="9"/>
  <c r="J1080" i="9"/>
  <c r="BK1062" i="9"/>
  <c r="BK1042" i="9"/>
  <c r="BK1032" i="9"/>
  <c r="BK1018" i="9"/>
  <c r="J1012" i="9"/>
  <c r="BK1000" i="9"/>
  <c r="BK988" i="9"/>
  <c r="J969" i="9"/>
  <c r="BK951" i="9"/>
  <c r="BK947" i="9"/>
  <c r="J928" i="9"/>
  <c r="BK914" i="9"/>
  <c r="BK900" i="9"/>
  <c r="BK888" i="9"/>
  <c r="J878" i="9"/>
  <c r="BK876" i="9"/>
  <c r="BK845" i="9"/>
  <c r="J831" i="9"/>
  <c r="J821" i="9"/>
  <c r="J811" i="9"/>
  <c r="BK807" i="9"/>
  <c r="BK789" i="9"/>
  <c r="BK783" i="9"/>
  <c r="J775" i="9"/>
  <c r="BK758" i="9"/>
  <c r="J738" i="9"/>
  <c r="BK730" i="9"/>
  <c r="J710" i="9"/>
  <c r="J706" i="9"/>
  <c r="BK692" i="9"/>
  <c r="J684" i="9"/>
  <c r="BK679" i="9"/>
  <c r="BK673" i="9"/>
  <c r="J663" i="9"/>
  <c r="J657" i="9"/>
  <c r="BK653" i="9"/>
  <c r="BK645" i="9"/>
  <c r="BK635" i="9"/>
  <c r="BK629" i="9"/>
  <c r="J625" i="9"/>
  <c r="J613" i="9"/>
  <c r="BK597" i="9"/>
  <c r="BK590" i="9"/>
  <c r="BK582" i="9"/>
  <c r="J574" i="9"/>
  <c r="J566" i="9"/>
  <c r="J558" i="9"/>
  <c r="J548" i="9"/>
  <c r="BK530" i="9"/>
  <c r="BK518" i="9"/>
  <c r="BK510" i="9"/>
  <c r="J500" i="9"/>
  <c r="BK477" i="9"/>
  <c r="J471" i="9"/>
  <c r="J451" i="9"/>
  <c r="J437" i="9"/>
  <c r="BK429" i="9"/>
  <c r="J417" i="9"/>
  <c r="BK413" i="9"/>
  <c r="BK407" i="9"/>
  <c r="BK390" i="9"/>
  <c r="BK382" i="9"/>
  <c r="BK376" i="9"/>
  <c r="BK353" i="9"/>
  <c r="J345" i="9"/>
  <c r="J334" i="9"/>
  <c r="BK330" i="9"/>
  <c r="BK320" i="9"/>
  <c r="BK304" i="9"/>
  <c r="J298" i="9"/>
  <c r="J295" i="9"/>
  <c r="J280" i="9"/>
  <c r="BK278" i="9"/>
  <c r="BK268" i="9"/>
  <c r="J266" i="9"/>
  <c r="J256" i="9"/>
  <c r="J243" i="9"/>
  <c r="J226" i="9"/>
  <c r="J214" i="9"/>
  <c r="J202" i="9"/>
  <c r="BK192" i="9"/>
  <c r="BK176" i="9"/>
  <c r="J168" i="9"/>
  <c r="J562" i="9"/>
  <c r="BK552" i="9"/>
  <c r="J542" i="9"/>
  <c r="J526" i="9"/>
  <c r="J512" i="9"/>
  <c r="J496" i="9"/>
  <c r="J485" i="9"/>
  <c r="J477" i="9"/>
  <c r="BK463" i="9"/>
  <c r="BK459" i="9"/>
  <c r="J447" i="9"/>
  <c r="BK433" i="9"/>
  <c r="BK421" i="9"/>
  <c r="BK400" i="9"/>
  <c r="BK396" i="9"/>
  <c r="BK392" i="9"/>
  <c r="J390" i="9"/>
  <c r="J382" i="9"/>
  <c r="J372" i="9"/>
  <c r="BK341" i="9"/>
  <c r="J320" i="9"/>
  <c r="BK310" i="9"/>
  <c r="J302" i="9"/>
  <c r="BK295" i="9"/>
  <c r="BK270" i="9"/>
  <c r="BK264" i="9"/>
  <c r="J248" i="9"/>
  <c r="J236" i="9"/>
  <c r="BK216" i="9"/>
  <c r="J210" i="9"/>
  <c r="BK190" i="9"/>
  <c r="J158" i="9"/>
  <c r="BK1915" i="9"/>
  <c r="BK1909" i="9"/>
  <c r="J1893" i="9"/>
  <c r="J1870" i="9"/>
  <c r="J1837" i="9"/>
  <c r="J1804" i="9"/>
  <c r="BK1795" i="9"/>
  <c r="BK1779" i="9"/>
  <c r="BK1757" i="9"/>
  <c r="J1744" i="9"/>
  <c r="J1738" i="9"/>
  <c r="BK1720" i="9"/>
  <c r="BK1706" i="9"/>
  <c r="J1696" i="9"/>
  <c r="BK1686" i="9"/>
  <c r="J1643" i="9"/>
  <c r="J1639" i="9"/>
  <c r="J1582" i="9"/>
  <c r="J1561" i="9"/>
  <c r="J1543" i="9"/>
  <c r="J1500" i="9"/>
  <c r="BK1482" i="9"/>
  <c r="J1457" i="9"/>
  <c r="BK1447" i="9"/>
  <c r="J1389" i="9"/>
  <c r="J1356" i="9"/>
  <c r="J1326" i="9"/>
  <c r="J1320" i="9"/>
  <c r="BK1296" i="9"/>
  <c r="J1272" i="9"/>
  <c r="J1250" i="9"/>
  <c r="BK1224" i="9"/>
  <c r="J1208" i="9"/>
  <c r="BK1194" i="9"/>
  <c r="BK1176" i="9"/>
  <c r="J1169" i="9"/>
  <c r="BK1138" i="9"/>
  <c r="J1133" i="9"/>
  <c r="J1109" i="9"/>
  <c r="BK1093" i="9"/>
  <c r="BK1075" i="9"/>
  <c r="J1058" i="9"/>
  <c r="J1046" i="9"/>
  <c r="J1018" i="9"/>
  <c r="J998" i="9"/>
  <c r="BK983" i="9"/>
  <c r="J959" i="9"/>
  <c r="BK943" i="9"/>
  <c r="BK918" i="9"/>
  <c r="BK908" i="9"/>
  <c r="J894" i="9"/>
  <c r="BK872" i="9"/>
  <c r="BK858" i="9"/>
  <c r="J833" i="9"/>
  <c r="BK811" i="9"/>
  <c r="BK803" i="9"/>
  <c r="BK785" i="9"/>
  <c r="J773" i="9"/>
  <c r="BK762" i="9"/>
  <c r="BK740" i="9"/>
  <c r="J734" i="9"/>
  <c r="BK724" i="9"/>
  <c r="BK714" i="9"/>
  <c r="BK704" i="9"/>
  <c r="BK688" i="9"/>
  <c r="BK1903" i="9"/>
  <c r="BK1875" i="9"/>
  <c r="BK1856" i="9"/>
  <c r="J1840" i="9"/>
  <c r="BK1800" i="9"/>
  <c r="J1775" i="9"/>
  <c r="J1751" i="9"/>
  <c r="BK1738" i="9"/>
  <c r="J1726" i="9"/>
  <c r="J1713" i="9"/>
  <c r="J1692" i="9"/>
  <c r="BK1674" i="9"/>
  <c r="J1662" i="9"/>
  <c r="J1653" i="9"/>
  <c r="J1645" i="9"/>
  <c r="J1609" i="9"/>
  <c r="BK1573" i="9"/>
  <c r="J1556" i="9"/>
  <c r="BK1550" i="9"/>
  <c r="J1531" i="9"/>
  <c r="BK1518" i="9"/>
  <c r="J1507" i="9"/>
  <c r="BK1485" i="9"/>
  <c r="BK1468" i="9"/>
  <c r="BK1443" i="9"/>
  <c r="BK1401" i="9"/>
  <c r="J1392" i="9"/>
  <c r="J1332" i="9"/>
  <c r="J1316" i="9"/>
  <c r="J1270" i="9"/>
  <c r="BK1261" i="9"/>
  <c r="J1232" i="9"/>
  <c r="BK1218" i="9"/>
  <c r="J1194" i="9"/>
  <c r="J1183" i="9"/>
  <c r="J1157" i="9"/>
  <c r="J1142" i="9"/>
  <c r="J1105" i="9"/>
  <c r="J1088" i="9"/>
  <c r="J1075" i="9"/>
  <c r="J1064" i="9"/>
  <c r="J1054" i="9"/>
  <c r="J1042" i="9"/>
  <c r="BK1022" i="9"/>
  <c r="BK998" i="9"/>
  <c r="BK977" i="9"/>
  <c r="BK969" i="9"/>
  <c r="BK963" i="9"/>
  <c r="BK949" i="9"/>
  <c r="BK932" i="9"/>
  <c r="BK910" i="9"/>
  <c r="J890" i="9"/>
  <c r="BK880" i="9"/>
  <c r="BK856" i="9"/>
  <c r="BK839" i="9"/>
  <c r="J815" i="9"/>
  <c r="J789" i="9"/>
  <c r="J758" i="9"/>
  <c r="J714" i="9"/>
  <c r="J681" i="9"/>
  <c r="BK667" i="9"/>
  <c r="BK661" i="9"/>
  <c r="BK637" i="9"/>
  <c r="J621" i="9"/>
  <c r="J611" i="9"/>
  <c r="J588" i="9"/>
  <c r="J580" i="9"/>
  <c r="J572" i="9"/>
  <c r="BK562" i="9"/>
  <c r="J540" i="9"/>
  <c r="J520" i="9"/>
  <c r="BK500" i="9"/>
  <c r="BK487" i="9"/>
  <c r="BK455" i="9"/>
  <c r="BK437" i="9"/>
  <c r="BK417" i="9"/>
  <c r="BK386" i="9"/>
  <c r="J367" i="9"/>
  <c r="BK357" i="9"/>
  <c r="J337" i="9"/>
  <c r="J314" i="9"/>
  <c r="J294" i="9"/>
  <c r="BK276" i="9"/>
  <c r="J262" i="9"/>
  <c r="BK236" i="9"/>
  <c r="J218" i="9"/>
  <c r="J212" i="9"/>
  <c r="BK198" i="9"/>
  <c r="BK184" i="9"/>
  <c r="J154" i="9"/>
  <c r="BK1897" i="9"/>
  <c r="J1868" i="9"/>
  <c r="BK1840" i="9"/>
  <c r="J1800" i="9"/>
  <c r="J1785" i="9"/>
  <c r="BK1759" i="9"/>
  <c r="J1748" i="9"/>
  <c r="BK1734" i="9"/>
  <c r="BK1716" i="9"/>
  <c r="BK1698" i="9"/>
  <c r="J1672" i="9"/>
  <c r="BK1653" i="9"/>
  <c r="J1615" i="9"/>
  <c r="BK1586" i="9"/>
  <c r="BK1569" i="9"/>
  <c r="J1535" i="9"/>
  <c r="J1523" i="9"/>
  <c r="J1490" i="9"/>
  <c r="BK1470" i="9"/>
  <c r="J1449" i="9"/>
  <c r="J1435" i="9"/>
  <c r="BK1419" i="9"/>
  <c r="BK1392" i="9"/>
  <c r="J1350" i="9"/>
  <c r="J1328" i="9"/>
  <c r="J1305" i="9"/>
  <c r="BK1294" i="9"/>
  <c r="J1286" i="9"/>
  <c r="J1255" i="9"/>
  <c r="J1237" i="9"/>
  <c r="J1217" i="9"/>
  <c r="BK1198" i="9"/>
  <c r="J1181" i="9"/>
  <c r="BK1161" i="9"/>
  <c r="J1140" i="9"/>
  <c r="BK1111" i="9"/>
  <c r="BK1095" i="9"/>
  <c r="BK1080" i="9"/>
  <c r="BK1060" i="9"/>
  <c r="BK1048" i="9"/>
  <c r="BK1030" i="9"/>
  <c r="J1006" i="9"/>
  <c r="J988" i="9"/>
  <c r="BK967" i="9"/>
  <c r="J963" i="9"/>
  <c r="BK939" i="9"/>
  <c r="BK922" i="9"/>
  <c r="J918" i="9"/>
  <c r="BK894" i="9"/>
  <c r="J886" i="9"/>
  <c r="J872" i="9"/>
  <c r="BK862" i="9"/>
  <c r="J845" i="9"/>
  <c r="BK841" i="9"/>
  <c r="BK827" i="9"/>
  <c r="BK815" i="9"/>
  <c r="BK795" i="9"/>
  <c r="J777" i="9"/>
  <c r="BK766" i="9"/>
  <c r="BK752" i="9"/>
  <c r="BK742" i="9"/>
  <c r="J726" i="9"/>
  <c r="BK700" i="9"/>
  <c r="BK694" i="9"/>
  <c r="J679" i="9"/>
  <c r="J667" i="9"/>
  <c r="J649" i="9"/>
  <c r="BK643" i="9"/>
  <c r="BK633" i="9"/>
  <c r="BK627" i="9"/>
  <c r="BK617" i="9"/>
  <c r="BK603" i="9"/>
  <c r="BK592" i="9"/>
  <c r="BK580" i="9"/>
  <c r="J552" i="9"/>
  <c r="J544" i="9"/>
  <c r="BK528" i="9"/>
  <c r="BK512" i="9"/>
  <c r="BK504" i="9"/>
  <c r="BK479" i="9"/>
  <c r="J467" i="9"/>
  <c r="BK445" i="9"/>
  <c r="J421" i="9"/>
  <c r="J398" i="9"/>
  <c r="J378" i="9"/>
  <c r="BK368" i="9"/>
  <c r="J353" i="9"/>
  <c r="BK337" i="9"/>
  <c r="J326" i="9"/>
  <c r="J310" i="9"/>
  <c r="BK282" i="9"/>
  <c r="BK266" i="9"/>
  <c r="J246" i="9"/>
  <c r="J204" i="9"/>
  <c r="BK194" i="9"/>
  <c r="J174" i="9"/>
  <c r="J176" i="10"/>
  <c r="J157" i="10"/>
  <c r="BK172" i="10"/>
  <c r="J168" i="10"/>
  <c r="J134" i="10"/>
  <c r="BK185" i="10"/>
  <c r="BK176" i="10"/>
  <c r="J150" i="10"/>
  <c r="J184" i="10"/>
  <c r="BK173" i="10"/>
  <c r="BK147" i="10"/>
  <c r="BK134" i="10"/>
  <c r="BK551" i="11"/>
  <c r="J535" i="11"/>
  <c r="BK471" i="11"/>
  <c r="BK436" i="11"/>
  <c r="J411" i="11"/>
  <c r="J379" i="11"/>
  <c r="BK364" i="11"/>
  <c r="J313" i="11"/>
  <c r="J286" i="11"/>
  <c r="BK276" i="11"/>
  <c r="J242" i="11"/>
  <c r="J199" i="11"/>
  <c r="BK180" i="11"/>
  <c r="J155" i="11"/>
  <c r="J568" i="11"/>
  <c r="J556" i="11"/>
  <c r="BK513" i="11"/>
  <c r="J488" i="11"/>
  <c r="BK452" i="11"/>
  <c r="J447" i="11"/>
  <c r="J399" i="11"/>
  <c r="J359" i="11"/>
  <c r="BK351" i="11"/>
  <c r="BK336" i="11"/>
  <c r="J318" i="11"/>
  <c r="J309" i="11"/>
  <c r="J293" i="11"/>
  <c r="BK273" i="11"/>
  <c r="BK262" i="11"/>
  <c r="BK235" i="11"/>
  <c r="BK227" i="11"/>
  <c r="BK170" i="11"/>
  <c r="BK145" i="11"/>
  <c r="BK137" i="11"/>
  <c r="J520" i="11"/>
  <c r="J507" i="11"/>
  <c r="BK494" i="11"/>
  <c r="J454" i="11"/>
  <c r="BK434" i="11"/>
  <c r="J426" i="11"/>
  <c r="BK408" i="11"/>
  <c r="BK394" i="11"/>
  <c r="J362" i="11"/>
  <c r="J344" i="11"/>
  <c r="BK311" i="11"/>
  <c r="J295" i="11"/>
  <c r="J254" i="11"/>
  <c r="BK231" i="11"/>
  <c r="BK217" i="11"/>
  <c r="BK204" i="11"/>
  <c r="J170" i="11"/>
  <c r="BK158" i="11"/>
  <c r="BK580" i="11"/>
  <c r="J578" i="11"/>
  <c r="BK540" i="11"/>
  <c r="BK523" i="11"/>
  <c r="BK507" i="11"/>
  <c r="J499" i="11"/>
  <c r="J476" i="11"/>
  <c r="J464" i="11"/>
  <c r="BK439" i="11"/>
  <c r="BK417" i="11"/>
  <c r="BK384" i="11"/>
  <c r="BK367" i="11"/>
  <c r="J321" i="11"/>
  <c r="J305" i="11"/>
  <c r="J276" i="11"/>
  <c r="BK266" i="11"/>
  <c r="BK242" i="11"/>
  <c r="BK222" i="11"/>
  <c r="J209" i="11"/>
  <c r="J153" i="11"/>
  <c r="BK230" i="12"/>
  <c r="BK209" i="12"/>
  <c r="BK153" i="12"/>
  <c r="J138" i="12"/>
  <c r="BK233" i="12"/>
  <c r="J207" i="12"/>
  <c r="BK181" i="12"/>
  <c r="BK150" i="12"/>
  <c r="BK239" i="12"/>
  <c r="J214" i="12"/>
  <c r="J184" i="12"/>
  <c r="J181" i="12"/>
  <c r="BK145" i="12"/>
  <c r="BK123" i="12"/>
  <c r="J190" i="13"/>
  <c r="BK174" i="13"/>
  <c r="BK171" i="13"/>
  <c r="BK157" i="13"/>
  <c r="J155" i="13"/>
  <c r="BK150" i="13"/>
  <c r="J193" i="13"/>
  <c r="BK189" i="13"/>
  <c r="J173" i="13"/>
  <c r="BK169" i="13"/>
  <c r="J165" i="13"/>
  <c r="J145" i="13"/>
  <c r="BK192" i="13"/>
  <c r="BK172" i="13"/>
  <c r="BK165" i="13"/>
  <c r="J136" i="14"/>
  <c r="BK138" i="14"/>
  <c r="BK129" i="14"/>
  <c r="BK125" i="14"/>
  <c r="J138" i="14"/>
  <c r="J130" i="14"/>
  <c r="BK130" i="14"/>
  <c r="J791" i="15"/>
  <c r="BK751" i="15"/>
  <c r="BK703" i="15"/>
  <c r="BK658" i="15"/>
  <c r="J610" i="15"/>
  <c r="J584" i="15"/>
  <c r="J535" i="15"/>
  <c r="BK495" i="15"/>
  <c r="BK401" i="15"/>
  <c r="BK332" i="15"/>
  <c r="BK267" i="15"/>
  <c r="BK216" i="15"/>
  <c r="BK170" i="15"/>
  <c r="J800" i="15"/>
  <c r="BK771" i="15"/>
  <c r="J727" i="15"/>
  <c r="BK623" i="15"/>
  <c r="BK528" i="15"/>
  <c r="BK486" i="15"/>
  <c r="BK446" i="15"/>
  <c r="BK412" i="15"/>
  <c r="J337" i="15"/>
  <c r="J315" i="15"/>
  <c r="J261" i="15"/>
  <c r="BK185" i="15"/>
  <c r="BK139" i="15"/>
  <c r="J816" i="15"/>
  <c r="BK805" i="15"/>
  <c r="J768" i="15"/>
  <c r="BK747" i="15"/>
  <c r="BK718" i="15"/>
  <c r="J680" i="15"/>
  <c r="J646" i="15"/>
  <c r="BK610" i="15"/>
  <c r="BK584" i="15"/>
  <c r="J540" i="15"/>
  <c r="J528" i="15"/>
  <c r="J468" i="15"/>
  <c r="BK440" i="15"/>
  <c r="BK433" i="15"/>
  <c r="BK391" i="15"/>
  <c r="BK349" i="15"/>
  <c r="J329" i="15"/>
  <c r="BK261" i="15"/>
  <c r="BK193" i="15"/>
  <c r="J159" i="15"/>
  <c r="BK773" i="15"/>
  <c r="J743" i="15"/>
  <c r="BK735" i="15"/>
  <c r="J703" i="15"/>
  <c r="BK681" i="15"/>
  <c r="J652" i="15"/>
  <c r="J623" i="15"/>
  <c r="BK566" i="15"/>
  <c r="BK507" i="15"/>
  <c r="J495" i="15"/>
  <c r="BK419" i="15"/>
  <c r="J370" i="15"/>
  <c r="J326" i="15"/>
  <c r="J303" i="15"/>
  <c r="BK199" i="15"/>
  <c r="BK165" i="15"/>
  <c r="BK350" i="16"/>
  <c r="J301" i="16"/>
  <c r="J283" i="16"/>
  <c r="J195" i="16"/>
  <c r="J148" i="16"/>
  <c r="BK334" i="16"/>
  <c r="BK274" i="16"/>
  <c r="BK231" i="16"/>
  <c r="BK195" i="16"/>
  <c r="BK166" i="16"/>
  <c r="J380" i="16"/>
  <c r="BK367" i="16"/>
  <c r="J342" i="16"/>
  <c r="J259" i="16"/>
  <c r="J225" i="16"/>
  <c r="BK126" i="16"/>
  <c r="BK326" i="16"/>
  <c r="BK225" i="16"/>
  <c r="BK184" i="16"/>
  <c r="BK329" i="17"/>
  <c r="BK255" i="17"/>
  <c r="J218" i="17"/>
  <c r="J152" i="17"/>
  <c r="J350" i="17"/>
  <c r="BK289" i="17"/>
  <c r="BK261" i="17"/>
  <c r="BK235" i="17"/>
  <c r="BK207" i="17"/>
  <c r="J148" i="17"/>
  <c r="J329" i="17"/>
  <c r="J277" i="17"/>
  <c r="BK218" i="17"/>
  <c r="J158" i="17"/>
  <c r="J334" i="17"/>
  <c r="J285" i="17"/>
  <c r="BK260" i="17"/>
  <c r="BK168" i="17"/>
  <c r="BK217" i="18"/>
  <c r="J223" i="18"/>
  <c r="BK175" i="18"/>
  <c r="J154" i="18"/>
  <c r="BK144" i="18"/>
  <c r="BK205" i="18"/>
  <c r="BK149" i="18"/>
  <c r="BK242" i="19"/>
  <c r="BK225" i="19"/>
  <c r="J197" i="19"/>
  <c r="BK131" i="19"/>
  <c r="J233" i="19"/>
  <c r="BK205" i="19"/>
  <c r="BK177" i="19"/>
  <c r="BK141" i="19"/>
  <c r="J121" i="19"/>
  <c r="BK237" i="19"/>
  <c r="J226" i="19"/>
  <c r="J161" i="19"/>
  <c r="J244" i="19"/>
  <c r="J228" i="19"/>
  <c r="J173" i="19"/>
  <c r="BK140" i="19"/>
  <c r="J205" i="20"/>
  <c r="J162" i="20"/>
  <c r="BK135" i="20"/>
  <c r="BK191" i="20"/>
  <c r="J160" i="20"/>
  <c r="BK132" i="20"/>
  <c r="BK207" i="20"/>
  <c r="BK187" i="20"/>
  <c r="BK168" i="20"/>
  <c r="J171" i="20"/>
  <c r="J142" i="20"/>
  <c r="J219" i="21"/>
  <c r="J183" i="21"/>
  <c r="BK153" i="21"/>
  <c r="J128" i="21"/>
  <c r="BK205" i="21"/>
  <c r="J138" i="21"/>
  <c r="J215" i="21"/>
  <c r="BK175" i="21"/>
  <c r="BK132" i="21"/>
  <c r="J214" i="21"/>
  <c r="J186" i="21"/>
  <c r="BK168" i="21"/>
  <c r="BK128" i="21"/>
  <c r="BK139" i="22"/>
  <c r="BK126" i="22"/>
  <c r="BK163" i="22"/>
  <c r="J132" i="22"/>
  <c r="BK182" i="22"/>
  <c r="J141" i="22"/>
  <c r="BK132" i="22"/>
  <c r="J126" i="22"/>
  <c r="J175" i="22"/>
  <c r="BK141" i="22"/>
  <c r="J133" i="22"/>
  <c r="J294" i="23"/>
  <c r="BK243" i="23"/>
  <c r="J186" i="23"/>
  <c r="BK151" i="6" l="1"/>
  <c r="J151" i="6"/>
  <c r="J99" i="6" s="1"/>
  <c r="BK366" i="6"/>
  <c r="J366" i="6"/>
  <c r="J100" i="6"/>
  <c r="T435" i="6"/>
  <c r="BK504" i="6"/>
  <c r="J504" i="6" s="1"/>
  <c r="J102" i="6" s="1"/>
  <c r="P504" i="6"/>
  <c r="R504" i="6"/>
  <c r="T504" i="6"/>
  <c r="BK866" i="6"/>
  <c r="J866" i="6" s="1"/>
  <c r="J104" i="6" s="1"/>
  <c r="T1110" i="6"/>
  <c r="T1268" i="6"/>
  <c r="T1655" i="6"/>
  <c r="P1964" i="6"/>
  <c r="BK2122" i="6"/>
  <c r="J2122" i="6" s="1"/>
  <c r="J116" i="6" s="1"/>
  <c r="T2246" i="6"/>
  <c r="BK2503" i="6"/>
  <c r="J2503" i="6"/>
  <c r="J119" i="6" s="1"/>
  <c r="BK2616" i="6"/>
  <c r="J2616" i="6"/>
  <c r="J120" i="6" s="1"/>
  <c r="T2659" i="6"/>
  <c r="T2753" i="6"/>
  <c r="BK2844" i="6"/>
  <c r="J2844" i="6"/>
  <c r="J125" i="6" s="1"/>
  <c r="BK2908" i="6"/>
  <c r="J2908" i="6"/>
  <c r="J127" i="6"/>
  <c r="R2932" i="6"/>
  <c r="P245" i="9"/>
  <c r="R323" i="9"/>
  <c r="R336" i="9"/>
  <c r="T344" i="9"/>
  <c r="T493" i="9"/>
  <c r="BK683" i="9"/>
  <c r="J683" i="9"/>
  <c r="J108" i="9" s="1"/>
  <c r="P770" i="9"/>
  <c r="R851" i="9"/>
  <c r="BK987" i="9"/>
  <c r="J987" i="9" s="1"/>
  <c r="J112" i="9" s="1"/>
  <c r="R1068" i="9"/>
  <c r="BK1092" i="9"/>
  <c r="J1092" i="9" s="1"/>
  <c r="J115" i="9"/>
  <c r="BK1128" i="9"/>
  <c r="J1128" i="9"/>
  <c r="J117" i="9" s="1"/>
  <c r="P1137" i="9"/>
  <c r="T1137" i="9"/>
  <c r="P1146" i="9"/>
  <c r="T1163" i="9"/>
  <c r="BK1547" i="9"/>
  <c r="J1547" i="9" s="1"/>
  <c r="J123" i="9" s="1"/>
  <c r="P1667" i="9"/>
  <c r="BK1814" i="9"/>
  <c r="J1814" i="9"/>
  <c r="J126" i="9" s="1"/>
  <c r="BK1859" i="9"/>
  <c r="J1859" i="9"/>
  <c r="J127" i="9" s="1"/>
  <c r="BK1874" i="9"/>
  <c r="J1874" i="9" s="1"/>
  <c r="J128" i="9" s="1"/>
  <c r="T1890" i="9"/>
  <c r="BK125" i="10"/>
  <c r="J125" i="10" s="1"/>
  <c r="J100" i="10"/>
  <c r="T181" i="10"/>
  <c r="BK163" i="11"/>
  <c r="J163" i="11" s="1"/>
  <c r="J101" i="11" s="1"/>
  <c r="R177" i="11"/>
  <c r="BK237" i="11"/>
  <c r="J237" i="11" s="1"/>
  <c r="J104" i="11"/>
  <c r="P292" i="11"/>
  <c r="R356" i="11"/>
  <c r="R446" i="11"/>
  <c r="T491" i="11"/>
  <c r="BK553" i="11"/>
  <c r="J553" i="11"/>
  <c r="J112" i="11" s="1"/>
  <c r="T562" i="11"/>
  <c r="BK122" i="12"/>
  <c r="J122" i="12"/>
  <c r="J99" i="12" s="1"/>
  <c r="BK125" i="13"/>
  <c r="J125" i="13"/>
  <c r="J99" i="13"/>
  <c r="T135" i="13"/>
  <c r="BK191" i="13"/>
  <c r="J191" i="13" s="1"/>
  <c r="J102" i="13" s="1"/>
  <c r="R124" i="14"/>
  <c r="R123" i="14"/>
  <c r="R122" i="14"/>
  <c r="T215" i="15"/>
  <c r="P369" i="15"/>
  <c r="P411" i="15"/>
  <c r="BK545" i="15"/>
  <c r="J545" i="15"/>
  <c r="J105" i="15" s="1"/>
  <c r="BK686" i="15"/>
  <c r="J686" i="15"/>
  <c r="J109" i="15"/>
  <c r="T785" i="15"/>
  <c r="T804" i="15"/>
  <c r="T803" i="15" s="1"/>
  <c r="BK125" i="16"/>
  <c r="J125" i="16" s="1"/>
  <c r="J98" i="16" s="1"/>
  <c r="T218" i="16"/>
  <c r="BK171" i="2"/>
  <c r="J171" i="2" s="1"/>
  <c r="J100" i="2" s="1"/>
  <c r="R344" i="2"/>
  <c r="P589" i="2"/>
  <c r="P897" i="2"/>
  <c r="P1504" i="2"/>
  <c r="P1799" i="2"/>
  <c r="R2160" i="2"/>
  <c r="T2548" i="2"/>
  <c r="BK2914" i="2"/>
  <c r="J2914" i="2" s="1"/>
  <c r="J114" i="2" s="1"/>
  <c r="P3048" i="2"/>
  <c r="T3432" i="2"/>
  <c r="R3853" i="2"/>
  <c r="T4514" i="2"/>
  <c r="R4917" i="2"/>
  <c r="R5008" i="2"/>
  <c r="R5228" i="2"/>
  <c r="P5314" i="2"/>
  <c r="R5509" i="2"/>
  <c r="T5612" i="2"/>
  <c r="P5677" i="2"/>
  <c r="P5726" i="2"/>
  <c r="P5794" i="2"/>
  <c r="T5945" i="2"/>
  <c r="BK6361" i="2"/>
  <c r="J6361" i="2"/>
  <c r="J142" i="2"/>
  <c r="P6361" i="2"/>
  <c r="R6361" i="2"/>
  <c r="T6361" i="2"/>
  <c r="BK6914" i="2"/>
  <c r="J6914" i="2"/>
  <c r="J144" i="2" s="1"/>
  <c r="T7171" i="2"/>
  <c r="BK7475" i="2"/>
  <c r="J7475" i="2"/>
  <c r="J147" i="2" s="1"/>
  <c r="BK126" i="3"/>
  <c r="BK221" i="3"/>
  <c r="J221" i="3"/>
  <c r="J102" i="3"/>
  <c r="R131" i="4"/>
  <c r="P143" i="4"/>
  <c r="R231" i="4"/>
  <c r="T231" i="4"/>
  <c r="T467" i="4"/>
  <c r="R513" i="4"/>
  <c r="T535" i="4"/>
  <c r="R130" i="5"/>
  <c r="T163" i="5"/>
  <c r="BK202" i="5"/>
  <c r="J202" i="5" s="1"/>
  <c r="J102" i="5" s="1"/>
  <c r="BK269" i="5"/>
  <c r="J269" i="5"/>
  <c r="J103" i="5"/>
  <c r="T269" i="5"/>
  <c r="R278" i="5"/>
  <c r="T301" i="5"/>
  <c r="T323" i="5"/>
  <c r="T151" i="6"/>
  <c r="BK435" i="6"/>
  <c r="J435" i="6"/>
  <c r="J101" i="6"/>
  <c r="BK524" i="6"/>
  <c r="J524" i="6" s="1"/>
  <c r="J103" i="6"/>
  <c r="R866" i="6"/>
  <c r="P1110" i="6"/>
  <c r="P1179" i="6"/>
  <c r="R1268" i="6"/>
  <c r="R1517" i="6"/>
  <c r="BK1586" i="6"/>
  <c r="J1586" i="6" s="1"/>
  <c r="J110" i="6"/>
  <c r="P1586" i="6"/>
  <c r="R1586" i="6"/>
  <c r="T1586" i="6"/>
  <c r="BK1895" i="6"/>
  <c r="J1895" i="6"/>
  <c r="J112" i="6"/>
  <c r="BK1964" i="6"/>
  <c r="J1964" i="6"/>
  <c r="J113" i="6" s="1"/>
  <c r="BK2033" i="6"/>
  <c r="J2033" i="6" s="1"/>
  <c r="J114" i="6" s="1"/>
  <c r="BK2102" i="6"/>
  <c r="J2102" i="6" s="1"/>
  <c r="J115" i="6" s="1"/>
  <c r="P2102" i="6"/>
  <c r="T2102" i="6"/>
  <c r="T2122" i="6"/>
  <c r="BK2368" i="6"/>
  <c r="J2368" i="6"/>
  <c r="J118" i="6"/>
  <c r="R2503" i="6"/>
  <c r="T2616" i="6"/>
  <c r="P2659" i="6"/>
  <c r="R2706" i="6"/>
  <c r="P2753" i="6"/>
  <c r="P2800" i="6"/>
  <c r="T2844" i="6"/>
  <c r="T2908" i="6"/>
  <c r="P2932" i="6"/>
  <c r="BK152" i="7"/>
  <c r="J152" i="7"/>
  <c r="J100" i="7" s="1"/>
  <c r="P178" i="7"/>
  <c r="BK215" i="7"/>
  <c r="J215" i="7"/>
  <c r="J107" i="7"/>
  <c r="T233" i="7"/>
  <c r="BK289" i="7"/>
  <c r="J289" i="7"/>
  <c r="J110" i="7" s="1"/>
  <c r="T323" i="7"/>
  <c r="T337" i="7"/>
  <c r="BK356" i="7"/>
  <c r="J356" i="7"/>
  <c r="J118" i="7"/>
  <c r="R370" i="7"/>
  <c r="T420" i="7"/>
  <c r="T385" i="7" s="1"/>
  <c r="BK460" i="7"/>
  <c r="J460" i="7"/>
  <c r="J127" i="7" s="1"/>
  <c r="T460" i="7"/>
  <c r="T160" i="8"/>
  <c r="P199" i="8"/>
  <c r="BK216" i="8"/>
  <c r="J216" i="8"/>
  <c r="J105" i="8" s="1"/>
  <c r="R229" i="8"/>
  <c r="T234" i="8"/>
  <c r="T244" i="8"/>
  <c r="BK257" i="8"/>
  <c r="J257" i="8"/>
  <c r="J115" i="8" s="1"/>
  <c r="T269" i="8"/>
  <c r="T281" i="8"/>
  <c r="BK309" i="8"/>
  <c r="J309" i="8" s="1"/>
  <c r="J121" i="8" s="1"/>
  <c r="T329" i="8"/>
  <c r="R341" i="8"/>
  <c r="P352" i="8"/>
  <c r="BK368" i="8"/>
  <c r="J368" i="8" s="1"/>
  <c r="J130" i="8" s="1"/>
  <c r="R377" i="8"/>
  <c r="T381" i="8"/>
  <c r="BK395" i="8"/>
  <c r="J395" i="8"/>
  <c r="J136" i="8" s="1"/>
  <c r="T136" i="11"/>
  <c r="BK177" i="11"/>
  <c r="J177" i="11"/>
  <c r="J102" i="11" s="1"/>
  <c r="R182" i="11"/>
  <c r="BK292" i="11"/>
  <c r="J292" i="11"/>
  <c r="J105" i="11" s="1"/>
  <c r="T356" i="11"/>
  <c r="T446" i="11"/>
  <c r="T515" i="11"/>
  <c r="BK562" i="11"/>
  <c r="J562" i="11"/>
  <c r="J113" i="11"/>
  <c r="R125" i="13"/>
  <c r="T125" i="13"/>
  <c r="P162" i="13"/>
  <c r="P135" i="15"/>
  <c r="T135" i="15"/>
  <c r="T331" i="15"/>
  <c r="R411" i="15"/>
  <c r="P545" i="15"/>
  <c r="BK670" i="15"/>
  <c r="J670" i="15" s="1"/>
  <c r="J107" i="15"/>
  <c r="P670" i="15"/>
  <c r="R670" i="15"/>
  <c r="T670" i="15"/>
  <c r="BK785" i="15"/>
  <c r="J785" i="15"/>
  <c r="J110" i="15" s="1"/>
  <c r="T796" i="15"/>
  <c r="P125" i="16"/>
  <c r="R194" i="16"/>
  <c r="T194" i="16"/>
  <c r="T354" i="16"/>
  <c r="R151" i="6"/>
  <c r="R366" i="6"/>
  <c r="R435" i="6"/>
  <c r="R524" i="6"/>
  <c r="T866" i="6"/>
  <c r="BK1179" i="6"/>
  <c r="J1179" i="6"/>
  <c r="J106" i="6" s="1"/>
  <c r="P1268" i="6"/>
  <c r="P1517" i="6"/>
  <c r="P1655" i="6"/>
  <c r="P1895" i="6"/>
  <c r="T1964" i="6"/>
  <c r="T2033" i="6"/>
  <c r="R2122" i="6"/>
  <c r="R2246" i="6"/>
  <c r="R2368" i="6"/>
  <c r="T2503" i="6"/>
  <c r="BK2659" i="6"/>
  <c r="J2659" i="6" s="1"/>
  <c r="J121" i="6" s="1"/>
  <c r="P2706" i="6"/>
  <c r="BK2753" i="6"/>
  <c r="J2753" i="6" s="1"/>
  <c r="J123" i="6" s="1"/>
  <c r="R2800" i="6"/>
  <c r="R2844" i="6"/>
  <c r="R2908" i="6"/>
  <c r="BK2932" i="6"/>
  <c r="J2932" i="6" s="1"/>
  <c r="J128" i="6" s="1"/>
  <c r="T152" i="7"/>
  <c r="T171" i="7"/>
  <c r="BK178" i="7"/>
  <c r="J178" i="7"/>
  <c r="J105" i="7" s="1"/>
  <c r="P188" i="7"/>
  <c r="P215" i="7"/>
  <c r="P233" i="7"/>
  <c r="R261" i="7"/>
  <c r="T261" i="7"/>
  <c r="BK323" i="7"/>
  <c r="J323" i="7"/>
  <c r="J111" i="7" s="1"/>
  <c r="R330" i="7"/>
  <c r="R337" i="7"/>
  <c r="P344" i="7"/>
  <c r="R356" i="7"/>
  <c r="R355" i="7"/>
  <c r="BK370" i="7"/>
  <c r="J370" i="7" s="1"/>
  <c r="J119" i="7" s="1"/>
  <c r="P386" i="7"/>
  <c r="BK420" i="7"/>
  <c r="J420" i="7"/>
  <c r="J125" i="7" s="1"/>
  <c r="BK447" i="7"/>
  <c r="J447" i="7"/>
  <c r="J126" i="7" s="1"/>
  <c r="P460" i="7"/>
  <c r="P467" i="7"/>
  <c r="BK160" i="8"/>
  <c r="J160" i="8"/>
  <c r="J100" i="8" s="1"/>
  <c r="R193" i="8"/>
  <c r="R199" i="8"/>
  <c r="BK207" i="8"/>
  <c r="J207" i="8" s="1"/>
  <c r="J104" i="8" s="1"/>
  <c r="P224" i="8"/>
  <c r="P229" i="8"/>
  <c r="BK234" i="8"/>
  <c r="J234" i="8"/>
  <c r="J109" i="8"/>
  <c r="R239" i="8"/>
  <c r="R244" i="8"/>
  <c r="P253" i="8"/>
  <c r="P257" i="8"/>
  <c r="R269" i="8"/>
  <c r="P281" i="8"/>
  <c r="T288" i="8"/>
  <c r="BK304" i="8"/>
  <c r="J304" i="8"/>
  <c r="J120" i="8" s="1"/>
  <c r="P309" i="8"/>
  <c r="R329" i="8"/>
  <c r="T341" i="8"/>
  <c r="T352" i="8"/>
  <c r="BK363" i="8"/>
  <c r="J363" i="8"/>
  <c r="J128" i="8"/>
  <c r="R368" i="8"/>
  <c r="P377" i="8"/>
  <c r="R381" i="8"/>
  <c r="R395" i="8"/>
  <c r="P136" i="11"/>
  <c r="T163" i="11"/>
  <c r="T177" i="11"/>
  <c r="T182" i="11"/>
  <c r="T237" i="11"/>
  <c r="BK338" i="11"/>
  <c r="J338" i="11" s="1"/>
  <c r="J106" i="11" s="1"/>
  <c r="P356" i="11"/>
  <c r="R414" i="11"/>
  <c r="T414" i="11"/>
  <c r="R491" i="11"/>
  <c r="R515" i="11"/>
  <c r="R553" i="11"/>
  <c r="P562" i="11"/>
  <c r="T122" i="12"/>
  <c r="T121" i="12" s="1"/>
  <c r="P125" i="13"/>
  <c r="R135" i="13"/>
  <c r="T162" i="13"/>
  <c r="T191" i="13"/>
  <c r="T124" i="14"/>
  <c r="T123" i="14" s="1"/>
  <c r="T122" i="14" s="1"/>
  <c r="BK135" i="15"/>
  <c r="J135" i="15"/>
  <c r="J98" i="15"/>
  <c r="BK215" i="15"/>
  <c r="J215" i="15" s="1"/>
  <c r="J99" i="15"/>
  <c r="BK331" i="15"/>
  <c r="J331" i="15"/>
  <c r="J100" i="15" s="1"/>
  <c r="BK369" i="15"/>
  <c r="J369" i="15"/>
  <c r="J101" i="15"/>
  <c r="BK390" i="15"/>
  <c r="J390" i="15"/>
  <c r="J102" i="15" s="1"/>
  <c r="BK411" i="15"/>
  <c r="J411" i="15" s="1"/>
  <c r="J103" i="15" s="1"/>
  <c r="P494" i="15"/>
  <c r="R494" i="15"/>
  <c r="T494" i="15"/>
  <c r="BK657" i="15"/>
  <c r="J657" i="15" s="1"/>
  <c r="J106" i="15" s="1"/>
  <c r="T657" i="15"/>
  <c r="R686" i="15"/>
  <c r="R785" i="15"/>
  <c r="P796" i="15"/>
  <c r="P804" i="15"/>
  <c r="P803" i="15"/>
  <c r="R125" i="16"/>
  <c r="P218" i="16"/>
  <c r="R354" i="16"/>
  <c r="BK344" i="2"/>
  <c r="J344" i="2"/>
  <c r="J102" i="2"/>
  <c r="BK897" i="2"/>
  <c r="J897" i="2"/>
  <c r="J104" i="2" s="1"/>
  <c r="BK1504" i="2"/>
  <c r="J1504" i="2" s="1"/>
  <c r="J105" i="2" s="1"/>
  <c r="BK1799" i="2"/>
  <c r="J1799" i="2"/>
  <c r="J108" i="2" s="1"/>
  <c r="BK2160" i="2"/>
  <c r="J2160" i="2" s="1"/>
  <c r="J109" i="2" s="1"/>
  <c r="BK2548" i="2"/>
  <c r="J2548" i="2"/>
  <c r="J110" i="2"/>
  <c r="P2889" i="2"/>
  <c r="BK3048" i="2"/>
  <c r="J3048" i="2"/>
  <c r="J116" i="2" s="1"/>
  <c r="P3432" i="2"/>
  <c r="P3853" i="2"/>
  <c r="P4452" i="2"/>
  <c r="R4452" i="2"/>
  <c r="T4452" i="2"/>
  <c r="BK4477" i="2"/>
  <c r="J4477" i="2"/>
  <c r="J123" i="2" s="1"/>
  <c r="P4477" i="2"/>
  <c r="R4477" i="2"/>
  <c r="T4477" i="2"/>
  <c r="P5008" i="2"/>
  <c r="P5005" i="2"/>
  <c r="P5228" i="2"/>
  <c r="T5314" i="2"/>
  <c r="BK5612" i="2"/>
  <c r="J5612" i="2" s="1"/>
  <c r="J134" i="2" s="1"/>
  <c r="BK5726" i="2"/>
  <c r="J5726" i="2"/>
  <c r="J137" i="2" s="1"/>
  <c r="R5794" i="2"/>
  <c r="R5305" i="2" s="1"/>
  <c r="T5794" i="2"/>
  <c r="BK5915" i="2"/>
  <c r="J5915" i="2" s="1"/>
  <c r="J140" i="2" s="1"/>
  <c r="P5915" i="2"/>
  <c r="R5915" i="2"/>
  <c r="T5915" i="2"/>
  <c r="R6466" i="2"/>
  <c r="T6914" i="2"/>
  <c r="T7475" i="2"/>
  <c r="P221" i="3"/>
  <c r="P220" i="3"/>
  <c r="T143" i="4"/>
  <c r="P343" i="4"/>
  <c r="T513" i="4"/>
  <c r="P130" i="5"/>
  <c r="BK163" i="5"/>
  <c r="J163" i="5"/>
  <c r="J101" i="5" s="1"/>
  <c r="T202" i="5"/>
  <c r="P278" i="5"/>
  <c r="BK301" i="5"/>
  <c r="J301" i="5" s="1"/>
  <c r="J105" i="5"/>
  <c r="P323" i="5"/>
  <c r="R152" i="7"/>
  <c r="R171" i="7"/>
  <c r="BK188" i="7"/>
  <c r="J188" i="7"/>
  <c r="J106" i="7"/>
  <c r="R215" i="7"/>
  <c r="BK233" i="7"/>
  <c r="J233" i="7" s="1"/>
  <c r="J108" i="7" s="1"/>
  <c r="P261" i="7"/>
  <c r="P289" i="7"/>
  <c r="P323" i="7"/>
  <c r="BK330" i="7"/>
  <c r="J330" i="7" s="1"/>
  <c r="J112" i="7" s="1"/>
  <c r="BK337" i="7"/>
  <c r="J337" i="7"/>
  <c r="J113" i="7" s="1"/>
  <c r="T344" i="7"/>
  <c r="T356" i="7"/>
  <c r="R386" i="7"/>
  <c r="R420" i="7"/>
  <c r="P447" i="7"/>
  <c r="R460" i="7"/>
  <c r="T467" i="7"/>
  <c r="BK193" i="8"/>
  <c r="J193" i="8"/>
  <c r="J101" i="8"/>
  <c r="BK199" i="8"/>
  <c r="J199" i="8"/>
  <c r="J102" i="8" s="1"/>
  <c r="T207" i="8"/>
  <c r="R216" i="8"/>
  <c r="T224" i="8"/>
  <c r="T229" i="8"/>
  <c r="BK239" i="8"/>
  <c r="J239" i="8" s="1"/>
  <c r="J110" i="8"/>
  <c r="BK244" i="8"/>
  <c r="J244" i="8"/>
  <c r="J111" i="8" s="1"/>
  <c r="BK253" i="8"/>
  <c r="J253" i="8"/>
  <c r="J114" i="8"/>
  <c r="R257" i="8"/>
  <c r="P269" i="8"/>
  <c r="R281" i="8"/>
  <c r="R288" i="8"/>
  <c r="P304" i="8"/>
  <c r="R309" i="8"/>
  <c r="P329" i="8"/>
  <c r="BK341" i="8"/>
  <c r="J341" i="8" s="1"/>
  <c r="J126" i="8" s="1"/>
  <c r="P368" i="8"/>
  <c r="BK377" i="8"/>
  <c r="J377" i="8" s="1"/>
  <c r="J131" i="8" s="1"/>
  <c r="P381" i="8"/>
  <c r="R153" i="9"/>
  <c r="R245" i="9"/>
  <c r="T323" i="9"/>
  <c r="P336" i="9"/>
  <c r="T336" i="9"/>
  <c r="BK402" i="9"/>
  <c r="J402" i="9"/>
  <c r="J105" i="9"/>
  <c r="P493" i="9"/>
  <c r="P594" i="9"/>
  <c r="T683" i="9"/>
  <c r="BK851" i="9"/>
  <c r="J851" i="9"/>
  <c r="J110" i="9" s="1"/>
  <c r="P934" i="9"/>
  <c r="P987" i="9"/>
  <c r="P1068" i="9"/>
  <c r="P1079" i="9"/>
  <c r="T1092" i="9"/>
  <c r="BK1163" i="9"/>
  <c r="J1163" i="9"/>
  <c r="J120" i="9" s="1"/>
  <c r="R1343" i="9"/>
  <c r="BK1528" i="9"/>
  <c r="J1528" i="9"/>
  <c r="J122" i="9" s="1"/>
  <c r="R1547" i="9"/>
  <c r="T1667" i="9"/>
  <c r="P1799" i="9"/>
  <c r="P1814" i="9"/>
  <c r="P1859" i="9"/>
  <c r="P1874" i="9"/>
  <c r="BK1890" i="9"/>
  <c r="J1890" i="9" s="1"/>
  <c r="J129" i="9"/>
  <c r="P125" i="10"/>
  <c r="P181" i="10"/>
  <c r="P124" i="10" s="1"/>
  <c r="P123" i="10" s="1"/>
  <c r="AU104" i="1" s="1"/>
  <c r="R127" i="17"/>
  <c r="P177" i="17"/>
  <c r="BK198" i="17"/>
  <c r="J198" i="17" s="1"/>
  <c r="J101" i="17" s="1"/>
  <c r="P228" i="17"/>
  <c r="P345" i="17"/>
  <c r="R125" i="18"/>
  <c r="T131" i="18"/>
  <c r="R139" i="18"/>
  <c r="BK153" i="18"/>
  <c r="J153" i="18" s="1"/>
  <c r="J102" i="18" s="1"/>
  <c r="BK225" i="18"/>
  <c r="J225" i="18"/>
  <c r="J103" i="18"/>
  <c r="P120" i="19"/>
  <c r="P155" i="19"/>
  <c r="BK122" i="20"/>
  <c r="J122" i="20" s="1"/>
  <c r="J98" i="20" s="1"/>
  <c r="P170" i="20"/>
  <c r="P200" i="20"/>
  <c r="R122" i="21"/>
  <c r="R190" i="21"/>
  <c r="P222" i="21"/>
  <c r="R122" i="22"/>
  <c r="P144" i="22"/>
  <c r="P143" i="22"/>
  <c r="T155" i="23"/>
  <c r="P171" i="2"/>
  <c r="T344" i="2"/>
  <c r="R589" i="2"/>
  <c r="T897" i="2"/>
  <c r="T1504" i="2"/>
  <c r="R1799" i="2"/>
  <c r="T2160" i="2"/>
  <c r="P2548" i="2"/>
  <c r="P2914" i="2"/>
  <c r="R3048" i="2"/>
  <c r="R3432" i="2"/>
  <c r="T3853" i="2"/>
  <c r="P4514" i="2"/>
  <c r="T4917" i="2"/>
  <c r="T5008" i="2"/>
  <c r="T5005" i="2" s="1"/>
  <c r="BK5253" i="2"/>
  <c r="BK5005" i="2" s="1"/>
  <c r="J5005" i="2" s="1"/>
  <c r="J5253" i="2"/>
  <c r="J130" i="2" s="1"/>
  <c r="P5253" i="2"/>
  <c r="R5253" i="2"/>
  <c r="T5253" i="2"/>
  <c r="BK5509" i="2"/>
  <c r="J5509" i="2" s="1"/>
  <c r="J133" i="2" s="1"/>
  <c r="P5612" i="2"/>
  <c r="T5677" i="2"/>
  <c r="BK5794" i="2"/>
  <c r="J5794" i="2"/>
  <c r="J139" i="2" s="1"/>
  <c r="R5945" i="2"/>
  <c r="P6466" i="2"/>
  <c r="P6914" i="2"/>
  <c r="P7171" i="2"/>
  <c r="BK7413" i="2"/>
  <c r="J7413" i="2" s="1"/>
  <c r="J146" i="2"/>
  <c r="P7413" i="2"/>
  <c r="R7413" i="2"/>
  <c r="T7413" i="2"/>
  <c r="P126" i="3"/>
  <c r="P125" i="3"/>
  <c r="P124" i="3" s="1"/>
  <c r="AU97" i="1" s="1"/>
  <c r="R221" i="3"/>
  <c r="R220" i="3" s="1"/>
  <c r="P131" i="4"/>
  <c r="T131" i="4"/>
  <c r="BK231" i="4"/>
  <c r="J231" i="4"/>
  <c r="J102" i="4" s="1"/>
  <c r="R343" i="4"/>
  <c r="BK467" i="4"/>
  <c r="J467" i="4" s="1"/>
  <c r="J105" i="4" s="1"/>
  <c r="BK513" i="4"/>
  <c r="J513" i="4"/>
  <c r="J106" i="4"/>
  <c r="R535" i="4"/>
  <c r="BK153" i="9"/>
  <c r="J153" i="9"/>
  <c r="J100" i="9" s="1"/>
  <c r="BK245" i="9"/>
  <c r="J245" i="9" s="1"/>
  <c r="J101" i="9" s="1"/>
  <c r="BK323" i="9"/>
  <c r="J323" i="9"/>
  <c r="J102" i="9" s="1"/>
  <c r="BK344" i="9"/>
  <c r="J344" i="9" s="1"/>
  <c r="J104" i="9" s="1"/>
  <c r="R402" i="9"/>
  <c r="R493" i="9"/>
  <c r="R594" i="9"/>
  <c r="R683" i="9"/>
  <c r="T770" i="9"/>
  <c r="BK934" i="9"/>
  <c r="J934" i="9" s="1"/>
  <c r="J111" i="9" s="1"/>
  <c r="T987" i="9"/>
  <c r="BK1079" i="9"/>
  <c r="J1079" i="9"/>
  <c r="J114" i="9" s="1"/>
  <c r="R1092" i="9"/>
  <c r="R1123" i="9"/>
  <c r="T1123" i="9"/>
  <c r="T1128" i="9"/>
  <c r="P1163" i="9"/>
  <c r="P1343" i="9"/>
  <c r="P1528" i="9"/>
  <c r="P1547" i="9"/>
  <c r="R1667" i="9"/>
  <c r="R1799" i="9"/>
  <c r="T1814" i="9"/>
  <c r="R1859" i="9"/>
  <c r="T1874" i="9"/>
  <c r="R1890" i="9"/>
  <c r="R125" i="10"/>
  <c r="BK181" i="10"/>
  <c r="J181" i="10" s="1"/>
  <c r="J101" i="10"/>
  <c r="BK127" i="17"/>
  <c r="J127" i="17"/>
  <c r="J98" i="17"/>
  <c r="BK177" i="17"/>
  <c r="J177" i="17"/>
  <c r="J99" i="17"/>
  <c r="R198" i="17"/>
  <c r="R228" i="17"/>
  <c r="T345" i="17"/>
  <c r="P125" i="18"/>
  <c r="BK131" i="18"/>
  <c r="J131" i="18"/>
  <c r="J99" i="18"/>
  <c r="P139" i="18"/>
  <c r="P153" i="18"/>
  <c r="T225" i="18"/>
  <c r="R120" i="19"/>
  <c r="BK155" i="19"/>
  <c r="J155" i="19"/>
  <c r="J99" i="19"/>
  <c r="P122" i="20"/>
  <c r="P121" i="20"/>
  <c r="P120" i="20" s="1"/>
  <c r="AU114" i="1" s="1"/>
  <c r="R170" i="20"/>
  <c r="T200" i="20"/>
  <c r="P122" i="21"/>
  <c r="P121" i="21"/>
  <c r="P120" i="21"/>
  <c r="AU115" i="1"/>
  <c r="P190" i="21"/>
  <c r="T222" i="21"/>
  <c r="T121" i="21" s="1"/>
  <c r="P122" i="22"/>
  <c r="P121" i="22"/>
  <c r="AU116" i="1"/>
  <c r="BK144" i="22"/>
  <c r="J144" i="22"/>
  <c r="J99" i="22"/>
  <c r="T127" i="23"/>
  <c r="P155" i="23"/>
  <c r="BK199" i="23"/>
  <c r="J199" i="23"/>
  <c r="J101" i="23"/>
  <c r="T236" i="23"/>
  <c r="P151" i="6"/>
  <c r="P366" i="6"/>
  <c r="P435" i="6"/>
  <c r="P524" i="6"/>
  <c r="P866" i="6"/>
  <c r="R1110" i="6"/>
  <c r="T1179" i="6"/>
  <c r="BK1268" i="6"/>
  <c r="J1268" i="6"/>
  <c r="J108" i="6"/>
  <c r="T1517" i="6"/>
  <c r="BK1655" i="6"/>
  <c r="J1655" i="6" s="1"/>
  <c r="J111" i="6" s="1"/>
  <c r="R1895" i="6"/>
  <c r="R1964" i="6"/>
  <c r="R2033" i="6"/>
  <c r="P2122" i="6"/>
  <c r="P2246" i="6"/>
  <c r="P2368" i="6"/>
  <c r="P2503" i="6"/>
  <c r="P2616" i="6"/>
  <c r="R2659" i="6"/>
  <c r="T2706" i="6"/>
  <c r="BK2800" i="6"/>
  <c r="J2800" i="6"/>
  <c r="J124" i="6" s="1"/>
  <c r="P2844" i="6"/>
  <c r="BK171" i="7"/>
  <c r="J171" i="7"/>
  <c r="J102" i="7"/>
  <c r="R178" i="7"/>
  <c r="T188" i="7"/>
  <c r="R233" i="7"/>
  <c r="T289" i="7"/>
  <c r="T330" i="7"/>
  <c r="BK344" i="7"/>
  <c r="J344" i="7"/>
  <c r="J114" i="7"/>
  <c r="T370" i="7"/>
  <c r="T386" i="7"/>
  <c r="R447" i="7"/>
  <c r="R467" i="7"/>
  <c r="P160" i="8"/>
  <c r="T193" i="8"/>
  <c r="R207" i="8"/>
  <c r="T216" i="8"/>
  <c r="R224" i="8"/>
  <c r="P234" i="8"/>
  <c r="T239" i="8"/>
  <c r="T253" i="8"/>
  <c r="BK269" i="8"/>
  <c r="J269" i="8"/>
  <c r="J116" i="8"/>
  <c r="BK288" i="8"/>
  <c r="J288" i="8"/>
  <c r="J118" i="8"/>
  <c r="R304" i="8"/>
  <c r="T304" i="8"/>
  <c r="BK329" i="8"/>
  <c r="J329" i="8"/>
  <c r="J122" i="8"/>
  <c r="BK352" i="8"/>
  <c r="J352" i="8"/>
  <c r="J127" i="8"/>
  <c r="P363" i="8"/>
  <c r="T363" i="8"/>
  <c r="T377" i="8"/>
  <c r="P395" i="8"/>
  <c r="T153" i="9"/>
  <c r="P323" i="9"/>
  <c r="BK336" i="9"/>
  <c r="J336" i="9"/>
  <c r="J103" i="9" s="1"/>
  <c r="R344" i="9"/>
  <c r="T402" i="9"/>
  <c r="T594" i="9"/>
  <c r="BK770" i="9"/>
  <c r="J770" i="9"/>
  <c r="J109" i="9"/>
  <c r="T851" i="9"/>
  <c r="R987" i="9"/>
  <c r="T1068" i="9"/>
  <c r="T1079" i="9"/>
  <c r="BK1123" i="9"/>
  <c r="J1123" i="9"/>
  <c r="J116" i="9"/>
  <c r="R1128" i="9"/>
  <c r="R1137" i="9"/>
  <c r="BK1146" i="9"/>
  <c r="J1146" i="9"/>
  <c r="J119" i="9" s="1"/>
  <c r="R1146" i="9"/>
  <c r="T1146" i="9"/>
  <c r="BK1343" i="9"/>
  <c r="J1343" i="9"/>
  <c r="J121" i="9"/>
  <c r="T1528" i="9"/>
  <c r="BK136" i="11"/>
  <c r="R163" i="11"/>
  <c r="BK182" i="11"/>
  <c r="J182" i="11"/>
  <c r="J103" i="11"/>
  <c r="R237" i="11"/>
  <c r="T292" i="11"/>
  <c r="BK356" i="11"/>
  <c r="J356" i="11"/>
  <c r="J107" i="11"/>
  <c r="P414" i="11"/>
  <c r="P446" i="11"/>
  <c r="P491" i="11"/>
  <c r="BK515" i="11"/>
  <c r="J515" i="11"/>
  <c r="J111" i="11" s="1"/>
  <c r="T553" i="11"/>
  <c r="R122" i="12"/>
  <c r="R121" i="12"/>
  <c r="BK135" i="13"/>
  <c r="J135" i="13"/>
  <c r="J100" i="13" s="1"/>
  <c r="BK162" i="13"/>
  <c r="J162" i="13" s="1"/>
  <c r="J101" i="13" s="1"/>
  <c r="P191" i="13"/>
  <c r="P124" i="14"/>
  <c r="P123" i="14"/>
  <c r="P122" i="14"/>
  <c r="AU108" i="1" s="1"/>
  <c r="R135" i="15"/>
  <c r="P215" i="15"/>
  <c r="P331" i="15"/>
  <c r="R369" i="15"/>
  <c r="P390" i="15"/>
  <c r="T411" i="15"/>
  <c r="T545" i="15"/>
  <c r="P657" i="15"/>
  <c r="T686" i="15"/>
  <c r="BK796" i="15"/>
  <c r="J796" i="15"/>
  <c r="J111" i="15"/>
  <c r="R804" i="15"/>
  <c r="R803" i="15"/>
  <c r="T125" i="16"/>
  <c r="T124" i="16" s="1"/>
  <c r="T123" i="16"/>
  <c r="R218" i="16"/>
  <c r="P354" i="16"/>
  <c r="R177" i="17"/>
  <c r="P198" i="17"/>
  <c r="BK228" i="17"/>
  <c r="J228" i="17"/>
  <c r="J103" i="17" s="1"/>
  <c r="BK345" i="17"/>
  <c r="J345" i="17" s="1"/>
  <c r="J104" i="17" s="1"/>
  <c r="T125" i="18"/>
  <c r="BK139" i="18"/>
  <c r="J139" i="18"/>
  <c r="J100" i="18"/>
  <c r="R153" i="18"/>
  <c r="R225" i="18"/>
  <c r="T120" i="19"/>
  <c r="T155" i="19"/>
  <c r="R122" i="20"/>
  <c r="BK170" i="20"/>
  <c r="J170" i="20"/>
  <c r="J99" i="20"/>
  <c r="BK200" i="20"/>
  <c r="J200" i="20"/>
  <c r="J100" i="20" s="1"/>
  <c r="BK122" i="21"/>
  <c r="J122" i="21"/>
  <c r="J98" i="21"/>
  <c r="BK190" i="21"/>
  <c r="J190" i="21"/>
  <c r="J99" i="21" s="1"/>
  <c r="BK222" i="21"/>
  <c r="J222" i="21" s="1"/>
  <c r="J100" i="21" s="1"/>
  <c r="BK122" i="22"/>
  <c r="R144" i="22"/>
  <c r="R143" i="22"/>
  <c r="R127" i="23"/>
  <c r="R155" i="23"/>
  <c r="P199" i="23"/>
  <c r="BK236" i="23"/>
  <c r="J236" i="23"/>
  <c r="J104" i="23"/>
  <c r="BK268" i="23"/>
  <c r="J268" i="23"/>
  <c r="J105" i="23" s="1"/>
  <c r="P344" i="2"/>
  <c r="P343" i="2"/>
  <c r="T589" i="2"/>
  <c r="P2160" i="2"/>
  <c r="R2548" i="2"/>
  <c r="R2889" i="2"/>
  <c r="T3048" i="2"/>
  <c r="P3646" i="2"/>
  <c r="R3646" i="2"/>
  <c r="T3646" i="2"/>
  <c r="BK4514" i="2"/>
  <c r="J4514" i="2"/>
  <c r="J124" i="2"/>
  <c r="BK4917" i="2"/>
  <c r="J4917" i="2"/>
  <c r="J125" i="2" s="1"/>
  <c r="BK5008" i="2"/>
  <c r="J5008" i="2"/>
  <c r="J128" i="2" s="1"/>
  <c r="BK5314" i="2"/>
  <c r="J5314" i="2" s="1"/>
  <c r="J132" i="2" s="1"/>
  <c r="T5509" i="2"/>
  <c r="T5305" i="2" s="1"/>
  <c r="BK5677" i="2"/>
  <c r="J5677" i="2" s="1"/>
  <c r="J136" i="2" s="1"/>
  <c r="R5726" i="2"/>
  <c r="P5945" i="2"/>
  <c r="T6466" i="2"/>
  <c r="BK7171" i="2"/>
  <c r="J7171" i="2"/>
  <c r="J145" i="2"/>
  <c r="R7475" i="2"/>
  <c r="R126" i="3"/>
  <c r="R125" i="3" s="1"/>
  <c r="BK131" i="4"/>
  <c r="J131" i="4"/>
  <c r="J100" i="4"/>
  <c r="R143" i="4"/>
  <c r="BK343" i="4"/>
  <c r="J343" i="4"/>
  <c r="J103" i="4" s="1"/>
  <c r="P467" i="4"/>
  <c r="BK535" i="4"/>
  <c r="J535" i="4"/>
  <c r="J107" i="4"/>
  <c r="P163" i="5"/>
  <c r="R202" i="5"/>
  <c r="BK278" i="5"/>
  <c r="J278" i="5" s="1"/>
  <c r="J104" i="5" s="1"/>
  <c r="P301" i="5"/>
  <c r="BK323" i="5"/>
  <c r="J323" i="5"/>
  <c r="J106" i="5"/>
  <c r="T366" i="6"/>
  <c r="T524" i="6"/>
  <c r="BK1110" i="6"/>
  <c r="J1110" i="6"/>
  <c r="J105" i="6" s="1"/>
  <c r="R1179" i="6"/>
  <c r="BK1248" i="6"/>
  <c r="J1248" i="6" s="1"/>
  <c r="J107" i="6" s="1"/>
  <c r="P1248" i="6"/>
  <c r="R1248" i="6"/>
  <c r="T1248" i="6"/>
  <c r="BK1517" i="6"/>
  <c r="J1517" i="6"/>
  <c r="J109" i="6"/>
  <c r="R1655" i="6"/>
  <c r="T1895" i="6"/>
  <c r="P2033" i="6"/>
  <c r="R2102" i="6"/>
  <c r="BK2246" i="6"/>
  <c r="J2246" i="6" s="1"/>
  <c r="J117" i="6" s="1"/>
  <c r="T2368" i="6"/>
  <c r="R2616" i="6"/>
  <c r="BK2706" i="6"/>
  <c r="J2706" i="6"/>
  <c r="J122" i="6" s="1"/>
  <c r="R2753" i="6"/>
  <c r="T2800" i="6"/>
  <c r="P2908" i="6"/>
  <c r="T2932" i="6"/>
  <c r="P152" i="7"/>
  <c r="P171" i="7"/>
  <c r="T178" i="7"/>
  <c r="R188" i="7"/>
  <c r="T215" i="7"/>
  <c r="BK261" i="7"/>
  <c r="J261" i="7"/>
  <c r="J109" i="7"/>
  <c r="R289" i="7"/>
  <c r="R323" i="7"/>
  <c r="P330" i="7"/>
  <c r="P337" i="7"/>
  <c r="R344" i="7"/>
  <c r="P356" i="7"/>
  <c r="P370" i="7"/>
  <c r="P355" i="7" s="1"/>
  <c r="BK386" i="7"/>
  <c r="J386" i="7" s="1"/>
  <c r="J124" i="7"/>
  <c r="P420" i="7"/>
  <c r="T447" i="7"/>
  <c r="BK467" i="7"/>
  <c r="J467" i="7"/>
  <c r="J128" i="7"/>
  <c r="R160" i="8"/>
  <c r="P193" i="8"/>
  <c r="T199" i="8"/>
  <c r="P207" i="8"/>
  <c r="P216" i="8"/>
  <c r="BK224" i="8"/>
  <c r="J224" i="8"/>
  <c r="J107" i="8"/>
  <c r="BK229" i="8"/>
  <c r="J229" i="8" s="1"/>
  <c r="J108" i="8"/>
  <c r="R234" i="8"/>
  <c r="P239" i="8"/>
  <c r="P244" i="8"/>
  <c r="R253" i="8"/>
  <c r="R252" i="8"/>
  <c r="T257" i="8"/>
  <c r="BK281" i="8"/>
  <c r="J281" i="8"/>
  <c r="J117" i="8" s="1"/>
  <c r="P288" i="8"/>
  <c r="T309" i="8"/>
  <c r="P341" i="8"/>
  <c r="P340" i="8"/>
  <c r="R352" i="8"/>
  <c r="R363" i="8"/>
  <c r="T368" i="8"/>
  <c r="BK381" i="8"/>
  <c r="J381" i="8"/>
  <c r="J132" i="8" s="1"/>
  <c r="T395" i="8"/>
  <c r="P153" i="9"/>
  <c r="T245" i="9"/>
  <c r="P344" i="9"/>
  <c r="P402" i="9"/>
  <c r="BK493" i="9"/>
  <c r="J493" i="9"/>
  <c r="J106" i="9" s="1"/>
  <c r="BK594" i="9"/>
  <c r="J594" i="9"/>
  <c r="J107" i="9"/>
  <c r="P683" i="9"/>
  <c r="R770" i="9"/>
  <c r="P851" i="9"/>
  <c r="R934" i="9"/>
  <c r="T934" i="9"/>
  <c r="BK1068" i="9"/>
  <c r="J1068" i="9"/>
  <c r="J113" i="9"/>
  <c r="R1079" i="9"/>
  <c r="P1092" i="9"/>
  <c r="P1123" i="9"/>
  <c r="P1128" i="9"/>
  <c r="BK1137" i="9"/>
  <c r="J1137" i="9"/>
  <c r="J118" i="9"/>
  <c r="R1163" i="9"/>
  <c r="T1343" i="9"/>
  <c r="R1528" i="9"/>
  <c r="T1547" i="9"/>
  <c r="BK1667" i="9"/>
  <c r="J1667" i="9" s="1"/>
  <c r="J124" i="9" s="1"/>
  <c r="BK1799" i="9"/>
  <c r="J1799" i="9"/>
  <c r="J125" i="9" s="1"/>
  <c r="T1799" i="9"/>
  <c r="R1814" i="9"/>
  <c r="T1859" i="9"/>
  <c r="R1874" i="9"/>
  <c r="P1890" i="9"/>
  <c r="T125" i="10"/>
  <c r="T124" i="10"/>
  <c r="T123" i="10" s="1"/>
  <c r="R181" i="10"/>
  <c r="R136" i="11"/>
  <c r="P163" i="11"/>
  <c r="P177" i="11"/>
  <c r="P182" i="11"/>
  <c r="P237" i="11"/>
  <c r="R292" i="11"/>
  <c r="P338" i="11"/>
  <c r="R338" i="11"/>
  <c r="T338" i="11"/>
  <c r="BK414" i="11"/>
  <c r="J414" i="11" s="1"/>
  <c r="J108" i="11"/>
  <c r="BK446" i="11"/>
  <c r="J446" i="11"/>
  <c r="J109" i="11" s="1"/>
  <c r="BK491" i="11"/>
  <c r="J491" i="11" s="1"/>
  <c r="J110" i="11" s="1"/>
  <c r="P515" i="11"/>
  <c r="P553" i="11"/>
  <c r="R562" i="11"/>
  <c r="P122" i="12"/>
  <c r="P121" i="12" s="1"/>
  <c r="AU106" i="1"/>
  <c r="P135" i="13"/>
  <c r="R162" i="13"/>
  <c r="R191" i="13"/>
  <c r="BK124" i="14"/>
  <c r="J124" i="14"/>
  <c r="J100" i="14"/>
  <c r="R215" i="15"/>
  <c r="R331" i="15"/>
  <c r="T369" i="15"/>
  <c r="R390" i="15"/>
  <c r="T390" i="15"/>
  <c r="BK494" i="15"/>
  <c r="J494" i="15"/>
  <c r="J104" i="15"/>
  <c r="R545" i="15"/>
  <c r="R657" i="15"/>
  <c r="P686" i="15"/>
  <c r="P785" i="15"/>
  <c r="R796" i="15"/>
  <c r="BK804" i="15"/>
  <c r="J804" i="15"/>
  <c r="J113" i="15"/>
  <c r="BK194" i="16"/>
  <c r="J194" i="16"/>
  <c r="J99" i="16" s="1"/>
  <c r="P194" i="16"/>
  <c r="BK218" i="16"/>
  <c r="J218" i="16"/>
  <c r="J101" i="16"/>
  <c r="BK354" i="16"/>
  <c r="J354" i="16" s="1"/>
  <c r="J102" i="16"/>
  <c r="T127" i="17"/>
  <c r="T228" i="17"/>
  <c r="BK125" i="18"/>
  <c r="J125" i="18"/>
  <c r="J98" i="18" s="1"/>
  <c r="R131" i="18"/>
  <c r="T139" i="18"/>
  <c r="P225" i="18"/>
  <c r="R155" i="19"/>
  <c r="T170" i="20"/>
  <c r="T190" i="21"/>
  <c r="T144" i="22"/>
  <c r="T143" i="22" s="1"/>
  <c r="P127" i="23"/>
  <c r="T199" i="23"/>
  <c r="R236" i="23"/>
  <c r="R268" i="23"/>
  <c r="R171" i="2"/>
  <c r="T171" i="2"/>
  <c r="BK589" i="2"/>
  <c r="J589" i="2" s="1"/>
  <c r="J103" i="2" s="1"/>
  <c r="R897" i="2"/>
  <c r="R1504" i="2"/>
  <c r="T1799" i="2"/>
  <c r="T1798" i="2"/>
  <c r="BK2889" i="2"/>
  <c r="J2889" i="2"/>
  <c r="J112" i="2" s="1"/>
  <c r="T2889" i="2"/>
  <c r="R2914" i="2"/>
  <c r="T2914" i="2"/>
  <c r="BK2982" i="2"/>
  <c r="J2982" i="2"/>
  <c r="J115" i="2" s="1"/>
  <c r="P2982" i="2"/>
  <c r="R2982" i="2"/>
  <c r="T2982" i="2"/>
  <c r="BK3432" i="2"/>
  <c r="J3432" i="2"/>
  <c r="J119" i="2" s="1"/>
  <c r="BK3646" i="2"/>
  <c r="J3646" i="2" s="1"/>
  <c r="J120" i="2"/>
  <c r="BK3853" i="2"/>
  <c r="J3853" i="2" s="1"/>
  <c r="J121" i="2" s="1"/>
  <c r="BK4452" i="2"/>
  <c r="J4452" i="2" s="1"/>
  <c r="J122" i="2" s="1"/>
  <c r="R4514" i="2"/>
  <c r="P4917" i="2"/>
  <c r="BK4948" i="2"/>
  <c r="J4948" i="2"/>
  <c r="J126" i="2" s="1"/>
  <c r="P4948" i="2"/>
  <c r="R4948" i="2"/>
  <c r="T4948" i="2"/>
  <c r="BK5228" i="2"/>
  <c r="J5228" i="2"/>
  <c r="J129" i="2"/>
  <c r="T5228" i="2"/>
  <c r="R5314" i="2"/>
  <c r="P5509" i="2"/>
  <c r="R5612" i="2"/>
  <c r="R5677" i="2"/>
  <c r="T5726" i="2"/>
  <c r="BK5945" i="2"/>
  <c r="J5945" i="2" s="1"/>
  <c r="J141" i="2" s="1"/>
  <c r="BK6466" i="2"/>
  <c r="J6466" i="2" s="1"/>
  <c r="J143" i="2" s="1"/>
  <c r="R6914" i="2"/>
  <c r="R7171" i="2"/>
  <c r="P7475" i="2"/>
  <c r="T126" i="3"/>
  <c r="T125" i="3" s="1"/>
  <c r="T124" i="3" s="1"/>
  <c r="T221" i="3"/>
  <c r="T220" i="3"/>
  <c r="BK143" i="4"/>
  <c r="J143" i="4"/>
  <c r="J101" i="4"/>
  <c r="P231" i="4"/>
  <c r="T343" i="4"/>
  <c r="R467" i="4"/>
  <c r="P513" i="4"/>
  <c r="P535" i="4"/>
  <c r="BK130" i="5"/>
  <c r="J130" i="5"/>
  <c r="J100" i="5"/>
  <c r="T130" i="5"/>
  <c r="R163" i="5"/>
  <c r="P202" i="5"/>
  <c r="P269" i="5"/>
  <c r="R269" i="5"/>
  <c r="T278" i="5"/>
  <c r="R301" i="5"/>
  <c r="R323" i="5"/>
  <c r="P127" i="17"/>
  <c r="P126" i="17" s="1"/>
  <c r="P125" i="17"/>
  <c r="AU111" i="1" s="1"/>
  <c r="T177" i="17"/>
  <c r="T198" i="17"/>
  <c r="BK211" i="17"/>
  <c r="J211" i="17"/>
  <c r="J102" i="17"/>
  <c r="P211" i="17"/>
  <c r="R211" i="17"/>
  <c r="T211" i="17"/>
  <c r="R345" i="17"/>
  <c r="P131" i="18"/>
  <c r="T153" i="18"/>
  <c r="BK120" i="19"/>
  <c r="J120" i="19"/>
  <c r="J97" i="19" s="1"/>
  <c r="BK145" i="19"/>
  <c r="J145" i="19" s="1"/>
  <c r="J98" i="19" s="1"/>
  <c r="P145" i="19"/>
  <c r="R145" i="19"/>
  <c r="T145" i="19"/>
  <c r="T122" i="20"/>
  <c r="T121" i="20" s="1"/>
  <c r="T120" i="20" s="1"/>
  <c r="R200" i="20"/>
  <c r="T122" i="21"/>
  <c r="T120" i="21"/>
  <c r="R222" i="21"/>
  <c r="T122" i="22"/>
  <c r="BK127" i="23"/>
  <c r="J127" i="23" s="1"/>
  <c r="J98" i="23" s="1"/>
  <c r="BK155" i="23"/>
  <c r="J155" i="23"/>
  <c r="J100" i="23"/>
  <c r="R199" i="23"/>
  <c r="P236" i="23"/>
  <c r="P268" i="23"/>
  <c r="T268" i="23"/>
  <c r="BK2891" i="6"/>
  <c r="J2891" i="6"/>
  <c r="J126" i="6"/>
  <c r="BK1780" i="2"/>
  <c r="J1780" i="2"/>
  <c r="J106" i="2" s="1"/>
  <c r="BK462" i="4"/>
  <c r="J462" i="4" s="1"/>
  <c r="J104" i="4" s="1"/>
  <c r="BK301" i="8"/>
  <c r="J301" i="8"/>
  <c r="J119" i="8" s="1"/>
  <c r="BK337" i="8"/>
  <c r="J337" i="8" s="1"/>
  <c r="J124" i="8" s="1"/>
  <c r="BK389" i="8"/>
  <c r="J389" i="8"/>
  <c r="J134" i="8"/>
  <c r="BK211" i="16"/>
  <c r="J211" i="16"/>
  <c r="J100" i="16" s="1"/>
  <c r="BK351" i="7"/>
  <c r="J351" i="7"/>
  <c r="J115" i="7" s="1"/>
  <c r="BK383" i="7"/>
  <c r="J383" i="7"/>
  <c r="J122" i="7"/>
  <c r="BK5672" i="2"/>
  <c r="J5672" i="2"/>
  <c r="J135" i="2" s="1"/>
  <c r="BK169" i="7"/>
  <c r="J169" i="7" s="1"/>
  <c r="J101" i="7" s="1"/>
  <c r="BK176" i="7"/>
  <c r="J176" i="7"/>
  <c r="J104" i="7"/>
  <c r="BK380" i="7"/>
  <c r="J380" i="7" s="1"/>
  <c r="J120" i="7"/>
  <c r="BK204" i="8"/>
  <c r="J204" i="8"/>
  <c r="J103" i="8"/>
  <c r="BK392" i="8"/>
  <c r="J392" i="8" s="1"/>
  <c r="J135" i="8" s="1"/>
  <c r="BK149" i="23"/>
  <c r="J149" i="23"/>
  <c r="J99" i="23" s="1"/>
  <c r="BK2878" i="2"/>
  <c r="J2878" i="2"/>
  <c r="J111" i="2"/>
  <c r="BK174" i="22"/>
  <c r="J174" i="22" s="1"/>
  <c r="J100" i="22" s="1"/>
  <c r="BK181" i="22"/>
  <c r="J181" i="22" s="1"/>
  <c r="J101" i="22" s="1"/>
  <c r="BK227" i="23"/>
  <c r="J227" i="23"/>
  <c r="J102" i="23" s="1"/>
  <c r="BK249" i="8"/>
  <c r="J249" i="8" s="1"/>
  <c r="J112" i="8" s="1"/>
  <c r="BK386" i="8"/>
  <c r="J386" i="8"/>
  <c r="J133" i="8"/>
  <c r="BK191" i="17"/>
  <c r="J191" i="17"/>
  <c r="J100" i="17" s="1"/>
  <c r="BK354" i="17"/>
  <c r="J354" i="17"/>
  <c r="J105" i="17" s="1"/>
  <c r="BK230" i="23"/>
  <c r="J230" i="23"/>
  <c r="J103" i="23"/>
  <c r="BK3428" i="2"/>
  <c r="J3428" i="2"/>
  <c r="J117" i="2" s="1"/>
  <c r="BK174" i="7"/>
  <c r="J174" i="7" s="1"/>
  <c r="J103" i="7" s="1"/>
  <c r="BK353" i="7"/>
  <c r="J353" i="7"/>
  <c r="J116" i="7"/>
  <c r="BK221" i="8"/>
  <c r="J221" i="8" s="1"/>
  <c r="J106" i="8"/>
  <c r="BK334" i="8"/>
  <c r="J334" i="8"/>
  <c r="J123" i="8"/>
  <c r="BK379" i="16"/>
  <c r="J379" i="16" s="1"/>
  <c r="J103" i="16" s="1"/>
  <c r="BK148" i="18"/>
  <c r="J148" i="18"/>
  <c r="J101" i="18" s="1"/>
  <c r="J127" i="2"/>
  <c r="BK5788" i="2"/>
  <c r="J5788" i="2" s="1"/>
  <c r="J138" i="2" s="1"/>
  <c r="J122" i="22"/>
  <c r="J97" i="22" s="1"/>
  <c r="F122" i="23"/>
  <c r="BE140" i="23"/>
  <c r="BE150" i="23"/>
  <c r="BE156" i="23"/>
  <c r="BE186" i="23"/>
  <c r="BE192" i="23"/>
  <c r="BE269" i="23"/>
  <c r="BE285" i="23"/>
  <c r="E115" i="23"/>
  <c r="BE176" i="23"/>
  <c r="BE135" i="23"/>
  <c r="BE228" i="23"/>
  <c r="BE169" i="23"/>
  <c r="BE224" i="23"/>
  <c r="BE243" i="23"/>
  <c r="BE255" i="23"/>
  <c r="BE299" i="23"/>
  <c r="J89" i="23"/>
  <c r="BE128" i="23"/>
  <c r="BE145" i="23"/>
  <c r="BE173" i="23"/>
  <c r="BE200" i="23"/>
  <c r="BE206" i="23"/>
  <c r="BE210" i="23"/>
  <c r="BE214" i="23"/>
  <c r="BE218" i="23"/>
  <c r="BE220" i="23"/>
  <c r="BE231" i="23"/>
  <c r="BE237" i="23"/>
  <c r="BE266" i="23"/>
  <c r="BE294" i="23"/>
  <c r="E111" i="22"/>
  <c r="BE123" i="22"/>
  <c r="BE124" i="22"/>
  <c r="BE125" i="22"/>
  <c r="BE126" i="22"/>
  <c r="BE127" i="22"/>
  <c r="BE128" i="22"/>
  <c r="BE129" i="22"/>
  <c r="BE132" i="22"/>
  <c r="BE133" i="22"/>
  <c r="BE136" i="22"/>
  <c r="BE154" i="22"/>
  <c r="BE163" i="22"/>
  <c r="J89" i="22"/>
  <c r="BE130" i="22"/>
  <c r="BE134" i="22"/>
  <c r="BE138" i="22"/>
  <c r="BE140" i="22"/>
  <c r="BE150" i="22"/>
  <c r="F92" i="22"/>
  <c r="BE137" i="22"/>
  <c r="BE145" i="22"/>
  <c r="BE172" i="22"/>
  <c r="BE175" i="22"/>
  <c r="BE182" i="22"/>
  <c r="BE131" i="22"/>
  <c r="BE135" i="22"/>
  <c r="BE139" i="22"/>
  <c r="BE141" i="22"/>
  <c r="BE142" i="22"/>
  <c r="BE158" i="22"/>
  <c r="BE165" i="22"/>
  <c r="E110" i="21"/>
  <c r="J114" i="21"/>
  <c r="F117" i="21"/>
  <c r="BE132" i="21"/>
  <c r="BE134" i="21"/>
  <c r="BE142" i="21"/>
  <c r="BE159" i="21"/>
  <c r="BE180" i="21"/>
  <c r="BE188" i="21"/>
  <c r="BE195" i="21"/>
  <c r="BE215" i="21"/>
  <c r="BE230" i="21"/>
  <c r="BE233" i="21"/>
  <c r="BE123" i="21"/>
  <c r="BE126" i="21"/>
  <c r="BE138" i="21"/>
  <c r="BE140" i="21"/>
  <c r="BE149" i="21"/>
  <c r="BE161" i="21"/>
  <c r="BE164" i="21"/>
  <c r="BE186" i="21"/>
  <c r="BE198" i="21"/>
  <c r="BE216" i="21"/>
  <c r="BE219" i="21"/>
  <c r="BE223" i="21"/>
  <c r="BE225" i="21"/>
  <c r="BE228" i="21"/>
  <c r="BE144" i="21"/>
  <c r="BE153" i="21"/>
  <c r="BE156" i="21"/>
  <c r="BE166" i="21"/>
  <c r="BE171" i="21"/>
  <c r="BE183" i="21"/>
  <c r="BE214" i="21"/>
  <c r="BE226" i="21"/>
  <c r="BE128" i="21"/>
  <c r="BE130" i="21"/>
  <c r="BE145" i="21"/>
  <c r="BE168" i="21"/>
  <c r="BE175" i="21"/>
  <c r="BE178" i="21"/>
  <c r="BE191" i="21"/>
  <c r="BE201" i="21"/>
  <c r="BE205" i="21"/>
  <c r="BE208" i="21"/>
  <c r="BE211" i="21"/>
  <c r="BE232" i="21"/>
  <c r="BE123" i="20"/>
  <c r="BE129" i="20"/>
  <c r="BE144" i="20"/>
  <c r="BE162" i="20"/>
  <c r="BE171" i="20"/>
  <c r="BE178" i="20"/>
  <c r="BE191" i="20"/>
  <c r="BE192" i="20"/>
  <c r="BE197" i="20"/>
  <c r="BE201" i="20"/>
  <c r="J89" i="20"/>
  <c r="F92" i="20"/>
  <c r="BE126" i="20"/>
  <c r="BE132" i="20"/>
  <c r="BE135" i="20"/>
  <c r="BE140" i="20"/>
  <c r="BE142" i="20"/>
  <c r="BE146" i="20"/>
  <c r="BE150" i="20"/>
  <c r="BE155" i="20"/>
  <c r="BE160" i="20"/>
  <c r="BE161" i="20"/>
  <c r="BE181" i="20"/>
  <c r="BE203" i="20"/>
  <c r="BE205" i="20"/>
  <c r="BE156" i="20"/>
  <c r="BE168" i="20"/>
  <c r="BE175" i="20"/>
  <c r="BE207" i="20"/>
  <c r="BE208" i="20"/>
  <c r="E85" i="20"/>
  <c r="BE137" i="20"/>
  <c r="BE148" i="20"/>
  <c r="BE152" i="20"/>
  <c r="BE184" i="20"/>
  <c r="BE187" i="20"/>
  <c r="BE189" i="20"/>
  <c r="BE193" i="20"/>
  <c r="J89" i="19"/>
  <c r="F116" i="19"/>
  <c r="BE130" i="19"/>
  <c r="BE131" i="19"/>
  <c r="BE135" i="19"/>
  <c r="BE141" i="19"/>
  <c r="BE147" i="19"/>
  <c r="BE150" i="19"/>
  <c r="BE151" i="19"/>
  <c r="BE152" i="19"/>
  <c r="BE156" i="19"/>
  <c r="BE161" i="19"/>
  <c r="BE181" i="19"/>
  <c r="BE189" i="19"/>
  <c r="BE197" i="19"/>
  <c r="BE201" i="19"/>
  <c r="BE205" i="19"/>
  <c r="BE231" i="19"/>
  <c r="BE232" i="19"/>
  <c r="BE233" i="19"/>
  <c r="BE238" i="19"/>
  <c r="BE239" i="19"/>
  <c r="BE241" i="19"/>
  <c r="BE126" i="19"/>
  <c r="BE140" i="19"/>
  <c r="BE146" i="19"/>
  <c r="BE154" i="19"/>
  <c r="BE177" i="19"/>
  <c r="BE193" i="19"/>
  <c r="BE213" i="19"/>
  <c r="BE217" i="19"/>
  <c r="BE222" i="19"/>
  <c r="BE224" i="19"/>
  <c r="BE227" i="19"/>
  <c r="BE242" i="19"/>
  <c r="BE244" i="19"/>
  <c r="E85" i="19"/>
  <c r="BE121" i="19"/>
  <c r="BE125" i="19"/>
  <c r="BE136" i="19"/>
  <c r="BE148" i="19"/>
  <c r="BE149" i="19"/>
  <c r="BE169" i="19"/>
  <c r="BE209" i="19"/>
  <c r="BE221" i="19"/>
  <c r="BE225" i="19"/>
  <c r="BE226" i="19"/>
  <c r="BE228" i="19"/>
  <c r="BE230" i="19"/>
  <c r="BE234" i="19"/>
  <c r="BE236" i="19"/>
  <c r="BE237" i="19"/>
  <c r="BE240" i="19"/>
  <c r="BE153" i="19"/>
  <c r="BE165" i="19"/>
  <c r="BE173" i="19"/>
  <c r="BE185" i="19"/>
  <c r="BE223" i="19"/>
  <c r="BE229" i="19"/>
  <c r="BE235" i="19"/>
  <c r="BE243" i="19"/>
  <c r="BE126" i="18"/>
  <c r="BE163" i="18"/>
  <c r="BE181" i="18"/>
  <c r="BE193" i="18"/>
  <c r="BE199" i="18"/>
  <c r="BE217" i="18"/>
  <c r="BE228" i="18"/>
  <c r="J117" i="18"/>
  <c r="BE132" i="18"/>
  <c r="BE149" i="18"/>
  <c r="BE157" i="18"/>
  <c r="BE205" i="18"/>
  <c r="BE223" i="18"/>
  <c r="BE232" i="18"/>
  <c r="BE234" i="18"/>
  <c r="F92" i="18"/>
  <c r="BE128" i="18"/>
  <c r="BE140" i="18"/>
  <c r="BE144" i="18"/>
  <c r="BE175" i="18"/>
  <c r="BE187" i="18"/>
  <c r="E85" i="18"/>
  <c r="BE136" i="18"/>
  <c r="BE154" i="18"/>
  <c r="BE169" i="18"/>
  <c r="BE211" i="18"/>
  <c r="BE226" i="18"/>
  <c r="BE230" i="18"/>
  <c r="E115" i="17"/>
  <c r="BE152" i="17"/>
  <c r="BE160" i="17"/>
  <c r="BE184" i="17"/>
  <c r="BE220" i="17"/>
  <c r="BE226" i="17"/>
  <c r="BE241" i="17"/>
  <c r="BE273" i="17"/>
  <c r="BE289" i="17"/>
  <c r="BE344" i="17"/>
  <c r="BE355" i="17"/>
  <c r="F122" i="17"/>
  <c r="BE128" i="17"/>
  <c r="BE133" i="17"/>
  <c r="BE138" i="17"/>
  <c r="BE148" i="17"/>
  <c r="BE189" i="17"/>
  <c r="BE199" i="17"/>
  <c r="BE203" i="17"/>
  <c r="BE207" i="17"/>
  <c r="BE212" i="17"/>
  <c r="BE229" i="17"/>
  <c r="BE250" i="17"/>
  <c r="BE260" i="17"/>
  <c r="BE261" i="17"/>
  <c r="BE281" i="17"/>
  <c r="BE311" i="17"/>
  <c r="J89" i="17"/>
  <c r="BE168" i="17"/>
  <c r="BE178" i="17"/>
  <c r="BE218" i="17"/>
  <c r="BE248" i="17"/>
  <c r="BE255" i="17"/>
  <c r="BE267" i="17"/>
  <c r="BE277" i="17"/>
  <c r="BE301" i="17"/>
  <c r="BE306" i="17"/>
  <c r="BE316" i="17"/>
  <c r="BE320" i="17"/>
  <c r="BE324" i="17"/>
  <c r="BE329" i="17"/>
  <c r="BE339" i="17"/>
  <c r="BE144" i="17"/>
  <c r="BE158" i="17"/>
  <c r="BE166" i="17"/>
  <c r="BE175" i="17"/>
  <c r="BE192" i="17"/>
  <c r="BE234" i="17"/>
  <c r="BE235" i="17"/>
  <c r="BE240" i="17"/>
  <c r="BE243" i="17"/>
  <c r="BE266" i="17"/>
  <c r="BE272" i="17"/>
  <c r="BE285" i="17"/>
  <c r="BE293" i="17"/>
  <c r="BE297" i="17"/>
  <c r="BE334" i="17"/>
  <c r="BE346" i="17"/>
  <c r="BE350" i="17"/>
  <c r="F120" i="16"/>
  <c r="BE155" i="16"/>
  <c r="BE160" i="16"/>
  <c r="BE162" i="16"/>
  <c r="BE186" i="16"/>
  <c r="BE195" i="16"/>
  <c r="BE231" i="16"/>
  <c r="BE236" i="16"/>
  <c r="BE274" i="16"/>
  <c r="BE301" i="16"/>
  <c r="BE306" i="16"/>
  <c r="BE311" i="16"/>
  <c r="BE346" i="16"/>
  <c r="BE355" i="16"/>
  <c r="BE363" i="16"/>
  <c r="BE148" i="16"/>
  <c r="BE184" i="16"/>
  <c r="BE192" i="16"/>
  <c r="BE209" i="16"/>
  <c r="BE250" i="16"/>
  <c r="BE266" i="16"/>
  <c r="BE334" i="16"/>
  <c r="BE375" i="16"/>
  <c r="BE380" i="16"/>
  <c r="E85" i="16"/>
  <c r="J117" i="16"/>
  <c r="BE126" i="16"/>
  <c r="BE138" i="16"/>
  <c r="BE166" i="16"/>
  <c r="BE200" i="16"/>
  <c r="BE212" i="16"/>
  <c r="BE219" i="16"/>
  <c r="BE242" i="16"/>
  <c r="BE283" i="16"/>
  <c r="BE291" i="16"/>
  <c r="BE316" i="16"/>
  <c r="BE336" i="16"/>
  <c r="BE371" i="16"/>
  <c r="BE169" i="16"/>
  <c r="BE204" i="16"/>
  <c r="BE206" i="16"/>
  <c r="BE225" i="16"/>
  <c r="BE259" i="16"/>
  <c r="BE321" i="16"/>
  <c r="BE326" i="16"/>
  <c r="BE338" i="16"/>
  <c r="BE342" i="16"/>
  <c r="BE350" i="16"/>
  <c r="BE359" i="16"/>
  <c r="BE367" i="16"/>
  <c r="F130" i="15"/>
  <c r="BE149" i="15"/>
  <c r="BE182" i="15"/>
  <c r="BE216" i="15"/>
  <c r="BE222" i="15"/>
  <c r="BE238" i="15"/>
  <c r="BE253" i="15"/>
  <c r="BE261" i="15"/>
  <c r="BE269" i="15"/>
  <c r="BE303" i="15"/>
  <c r="BE396" i="15"/>
  <c r="BE412" i="15"/>
  <c r="BE435" i="15"/>
  <c r="BE454" i="15"/>
  <c r="BE475" i="15"/>
  <c r="BE480" i="15"/>
  <c r="BE530" i="15"/>
  <c r="BE535" i="15"/>
  <c r="BE540" i="15"/>
  <c r="BE552" i="15"/>
  <c r="BE610" i="15"/>
  <c r="BE615" i="15"/>
  <c r="BE621" i="15"/>
  <c r="BE639" i="15"/>
  <c r="BE671" i="15"/>
  <c r="BE743" i="15"/>
  <c r="BE747" i="15"/>
  <c r="BE777" i="15"/>
  <c r="BE791" i="15"/>
  <c r="J89" i="15"/>
  <c r="E123" i="15"/>
  <c r="BE136" i="15"/>
  <c r="BE139" i="15"/>
  <c r="BE170" i="15"/>
  <c r="BE176" i="15"/>
  <c r="BE199" i="15"/>
  <c r="BE213" i="15"/>
  <c r="BE244" i="15"/>
  <c r="BE267" i="15"/>
  <c r="BE284" i="15"/>
  <c r="BE293" i="15"/>
  <c r="BE309" i="15"/>
  <c r="BE315" i="15"/>
  <c r="BE332" i="15"/>
  <c r="BE337" i="15"/>
  <c r="BE370" i="15"/>
  <c r="BE401" i="15"/>
  <c r="BE419" i="15"/>
  <c r="BE425" i="15"/>
  <c r="BE460" i="15"/>
  <c r="BE486" i="15"/>
  <c r="BE488" i="15"/>
  <c r="BE495" i="15"/>
  <c r="BE501" i="15"/>
  <c r="BE513" i="15"/>
  <c r="BE526" i="15"/>
  <c r="BE572" i="15"/>
  <c r="BE578" i="15"/>
  <c r="BE590" i="15"/>
  <c r="BE596" i="15"/>
  <c r="BE623" i="15"/>
  <c r="BE693" i="15"/>
  <c r="BE695" i="15"/>
  <c r="BE699" i="15"/>
  <c r="BE703" i="15"/>
  <c r="BE713" i="15"/>
  <c r="BE723" i="15"/>
  <c r="BE727" i="15"/>
  <c r="BE763" i="15"/>
  <c r="BE773" i="15"/>
  <c r="BE800" i="15"/>
  <c r="BE805" i="15"/>
  <c r="BE811" i="15"/>
  <c r="BE816" i="15"/>
  <c r="BE823" i="15"/>
  <c r="BE826" i="15"/>
  <c r="BE165" i="15"/>
  <c r="BE228" i="15"/>
  <c r="BE326" i="15"/>
  <c r="BE329" i="15"/>
  <c r="BE376" i="15"/>
  <c r="BE391" i="15"/>
  <c r="BE433" i="15"/>
  <c r="BE468" i="15"/>
  <c r="BE507" i="15"/>
  <c r="BE519" i="15"/>
  <c r="BE558" i="15"/>
  <c r="BE566" i="15"/>
  <c r="BE584" i="15"/>
  <c r="BE602" i="15"/>
  <c r="BE608" i="15"/>
  <c r="BE628" i="15"/>
  <c r="BE633" i="15"/>
  <c r="BE652" i="15"/>
  <c r="BE681" i="15"/>
  <c r="BE687" i="15"/>
  <c r="BE707" i="15"/>
  <c r="BE718" i="15"/>
  <c r="BE731" i="15"/>
  <c r="BE751" i="15"/>
  <c r="BE755" i="15"/>
  <c r="BE759" i="15"/>
  <c r="BE786" i="15"/>
  <c r="BE159" i="15"/>
  <c r="BE185" i="15"/>
  <c r="BE193" i="15"/>
  <c r="BE194" i="15"/>
  <c r="BE275" i="15"/>
  <c r="BE298" i="15"/>
  <c r="BE321" i="15"/>
  <c r="BE342" i="15"/>
  <c r="BE349" i="15"/>
  <c r="BE382" i="15"/>
  <c r="BE384" i="15"/>
  <c r="BE405" i="15"/>
  <c r="BE440" i="15"/>
  <c r="BE446" i="15"/>
  <c r="BE464" i="15"/>
  <c r="BE528" i="15"/>
  <c r="BE546" i="15"/>
  <c r="BE640" i="15"/>
  <c r="BE646" i="15"/>
  <c r="BE658" i="15"/>
  <c r="BE664" i="15"/>
  <c r="BE675" i="15"/>
  <c r="BE680" i="15"/>
  <c r="BE735" i="15"/>
  <c r="BE739" i="15"/>
  <c r="BE768" i="15"/>
  <c r="BE771" i="15"/>
  <c r="BE781" i="15"/>
  <c r="BE797" i="15"/>
  <c r="BE125" i="14"/>
  <c r="BE126" i="14"/>
  <c r="BE127" i="14"/>
  <c r="BE132" i="14"/>
  <c r="BE134" i="14"/>
  <c r="BE135" i="14"/>
  <c r="BE139" i="14"/>
  <c r="E85" i="14"/>
  <c r="F94" i="14"/>
  <c r="J116" i="14"/>
  <c r="BE130" i="14"/>
  <c r="BE137" i="14"/>
  <c r="BE138" i="14"/>
  <c r="BE133" i="14"/>
  <c r="BE136" i="14"/>
  <c r="BE140" i="14"/>
  <c r="BE128" i="14"/>
  <c r="BE129" i="14"/>
  <c r="BE131" i="14"/>
  <c r="BE141" i="14"/>
  <c r="F121" i="13"/>
  <c r="BE155" i="13"/>
  <c r="BE164" i="13"/>
  <c r="BE171" i="13"/>
  <c r="BE183" i="13"/>
  <c r="J118" i="13"/>
  <c r="BE134" i="13"/>
  <c r="BE150" i="13"/>
  <c r="BE157" i="13"/>
  <c r="BE166" i="13"/>
  <c r="BE168" i="13"/>
  <c r="BE172" i="13"/>
  <c r="BE187" i="13"/>
  <c r="BE188" i="13"/>
  <c r="BE189" i="13"/>
  <c r="BE190" i="13"/>
  <c r="BE193" i="13"/>
  <c r="BE195" i="13"/>
  <c r="E85" i="13"/>
  <c r="BE136" i="13"/>
  <c r="BE140" i="13"/>
  <c r="BE156" i="13"/>
  <c r="BE126" i="13"/>
  <c r="BE145" i="13"/>
  <c r="BE163" i="13"/>
  <c r="BE165" i="13"/>
  <c r="BE167" i="13"/>
  <c r="BE169" i="13"/>
  <c r="BE170" i="13"/>
  <c r="BE173" i="13"/>
  <c r="BE174" i="13"/>
  <c r="BE175" i="13"/>
  <c r="BE176" i="13"/>
  <c r="BE192" i="13"/>
  <c r="BE194" i="13"/>
  <c r="E85" i="12"/>
  <c r="F118" i="12"/>
  <c r="BE130" i="12"/>
  <c r="BE138" i="12"/>
  <c r="BE184" i="12"/>
  <c r="BE199" i="12"/>
  <c r="BK162" i="11"/>
  <c r="BE123" i="12"/>
  <c r="BE125" i="12"/>
  <c r="BE133" i="12"/>
  <c r="BE150" i="12"/>
  <c r="BE168" i="12"/>
  <c r="BE173" i="12"/>
  <c r="BE181" i="12"/>
  <c r="BE202" i="12"/>
  <c r="BE204" i="12"/>
  <c r="BE209" i="12"/>
  <c r="BE212" i="12"/>
  <c r="BE225" i="12"/>
  <c r="BE233" i="12"/>
  <c r="BE236" i="12"/>
  <c r="J91" i="12"/>
  <c r="BE127" i="12"/>
  <c r="BE140" i="12"/>
  <c r="BE143" i="12"/>
  <c r="BE145" i="12"/>
  <c r="BE161" i="12"/>
  <c r="BE178" i="12"/>
  <c r="BE189" i="12"/>
  <c r="BE207" i="12"/>
  <c r="BE214" i="12"/>
  <c r="BE230" i="12"/>
  <c r="BE245" i="12"/>
  <c r="BE148" i="12"/>
  <c r="BE153" i="12"/>
  <c r="BE158" i="12"/>
  <c r="BE194" i="12"/>
  <c r="BE217" i="12"/>
  <c r="BE222" i="12"/>
  <c r="BE239" i="12"/>
  <c r="BE242" i="12"/>
  <c r="E85" i="11"/>
  <c r="J129" i="11"/>
  <c r="F132" i="11"/>
  <c r="BE148" i="11"/>
  <c r="BE155" i="11"/>
  <c r="BE166" i="11"/>
  <c r="BE178" i="11"/>
  <c r="BE187" i="11"/>
  <c r="BE197" i="11"/>
  <c r="BE204" i="11"/>
  <c r="BE220" i="11"/>
  <c r="BE222" i="11"/>
  <c r="BE235" i="11"/>
  <c r="BE238" i="11"/>
  <c r="BE251" i="11"/>
  <c r="BE259" i="11"/>
  <c r="BE279" i="11"/>
  <c r="BE281" i="11"/>
  <c r="BE284" i="11"/>
  <c r="BE298" i="11"/>
  <c r="BE311" i="11"/>
  <c r="BE327" i="11"/>
  <c r="BE336" i="11"/>
  <c r="BE341" i="11"/>
  <c r="BE349" i="11"/>
  <c r="BE357" i="11"/>
  <c r="BE374" i="11"/>
  <c r="BE389" i="11"/>
  <c r="BE397" i="11"/>
  <c r="BE399" i="11"/>
  <c r="BE408" i="11"/>
  <c r="BE420" i="11"/>
  <c r="BE434" i="11"/>
  <c r="BE441" i="11"/>
  <c r="BE447" i="11"/>
  <c r="BE462" i="11"/>
  <c r="BE471" i="11"/>
  <c r="BE481" i="11"/>
  <c r="BE492" i="11"/>
  <c r="BE510" i="11"/>
  <c r="BE543" i="11"/>
  <c r="BE558" i="11"/>
  <c r="BE573" i="11"/>
  <c r="BE575" i="11"/>
  <c r="BE578" i="11"/>
  <c r="BE580" i="11"/>
  <c r="BE583" i="11"/>
  <c r="BE139" i="11"/>
  <c r="BE141" i="11"/>
  <c r="BE153" i="11"/>
  <c r="BE180" i="11"/>
  <c r="BE183" i="11"/>
  <c r="BE194" i="11"/>
  <c r="BE199" i="11"/>
  <c r="BE227" i="11"/>
  <c r="BE229" i="11"/>
  <c r="BE233" i="11"/>
  <c r="BE240" i="11"/>
  <c r="BE256" i="11"/>
  <c r="BE270" i="11"/>
  <c r="BE273" i="11"/>
  <c r="BE289" i="11"/>
  <c r="BE293" i="11"/>
  <c r="BE302" i="11"/>
  <c r="BE307" i="11"/>
  <c r="BE313" i="11"/>
  <c r="BE329" i="11"/>
  <c r="BE351" i="11"/>
  <c r="BE362" i="11"/>
  <c r="BE364" i="11"/>
  <c r="BE372" i="11"/>
  <c r="BE377" i="11"/>
  <c r="BE379" i="11"/>
  <c r="BE382" i="11"/>
  <c r="BE387" i="11"/>
  <c r="BE426" i="11"/>
  <c r="BE444" i="11"/>
  <c r="BE449" i="11"/>
  <c r="BE474" i="11"/>
  <c r="BE476" i="11"/>
  <c r="BE479" i="11"/>
  <c r="BE513" i="11"/>
  <c r="BE533" i="11"/>
  <c r="BE535" i="11"/>
  <c r="BE545" i="11"/>
  <c r="BE548" i="11"/>
  <c r="BE551" i="11"/>
  <c r="BE560" i="11"/>
  <c r="BE563" i="11"/>
  <c r="BE565" i="11"/>
  <c r="BE143" i="11"/>
  <c r="BE158" i="11"/>
  <c r="BE160" i="11"/>
  <c r="BE170" i="11"/>
  <c r="BE172" i="11"/>
  <c r="BE190" i="11"/>
  <c r="BE192" i="11"/>
  <c r="BE209" i="11"/>
  <c r="BE217" i="11"/>
  <c r="BE242" i="11"/>
  <c r="BE244" i="11"/>
  <c r="BE254" i="11"/>
  <c r="BE266" i="11"/>
  <c r="BE276" i="11"/>
  <c r="BE305" i="11"/>
  <c r="BE325" i="11"/>
  <c r="BE331" i="11"/>
  <c r="BE344" i="11"/>
  <c r="BE359" i="11"/>
  <c r="BE367" i="11"/>
  <c r="BE369" i="11"/>
  <c r="BE384" i="11"/>
  <c r="BE392" i="11"/>
  <c r="BE394" i="11"/>
  <c r="BE402" i="11"/>
  <c r="BE411" i="11"/>
  <c r="BE415" i="11"/>
  <c r="BE423" i="11"/>
  <c r="BE429" i="11"/>
  <c r="BE436" i="11"/>
  <c r="BE452" i="11"/>
  <c r="BE454" i="11"/>
  <c r="BE456" i="11"/>
  <c r="BE459" i="11"/>
  <c r="BE464" i="11"/>
  <c r="BE467" i="11"/>
  <c r="BE469" i="11"/>
  <c r="BE488" i="11"/>
  <c r="BE502" i="11"/>
  <c r="BE516" i="11"/>
  <c r="BE523" i="11"/>
  <c r="BE525" i="11"/>
  <c r="BE530" i="11"/>
  <c r="BE540" i="11"/>
  <c r="BE568" i="11"/>
  <c r="BE137" i="11"/>
  <c r="BE145" i="11"/>
  <c r="BE164" i="11"/>
  <c r="BE168" i="11"/>
  <c r="BE175" i="11"/>
  <c r="BE185" i="11"/>
  <c r="BE202" i="11"/>
  <c r="BE206" i="11"/>
  <c r="BE212" i="11"/>
  <c r="BE214" i="11"/>
  <c r="BE224" i="11"/>
  <c r="BE231" i="11"/>
  <c r="BE246" i="11"/>
  <c r="BE249" i="11"/>
  <c r="BE262" i="11"/>
  <c r="BE264" i="11"/>
  <c r="BE268" i="11"/>
  <c r="BE286" i="11"/>
  <c r="BE295" i="11"/>
  <c r="BE300" i="11"/>
  <c r="BE309" i="11"/>
  <c r="BE316" i="11"/>
  <c r="BE318" i="11"/>
  <c r="BE321" i="11"/>
  <c r="BE333" i="11"/>
  <c r="BE339" i="11"/>
  <c r="BE346" i="11"/>
  <c r="BE353" i="11"/>
  <c r="BE405" i="11"/>
  <c r="BE417" i="11"/>
  <c r="BE431" i="11"/>
  <c r="BE439" i="11"/>
  <c r="BE484" i="11"/>
  <c r="BE486" i="11"/>
  <c r="BE494" i="11"/>
  <c r="BE497" i="11"/>
  <c r="BE499" i="11"/>
  <c r="BE505" i="11"/>
  <c r="BE507" i="11"/>
  <c r="BE518" i="11"/>
  <c r="BE520" i="11"/>
  <c r="BE528" i="11"/>
  <c r="BE538" i="11"/>
  <c r="BE554" i="11"/>
  <c r="BE556" i="11"/>
  <c r="BE570" i="11"/>
  <c r="J91" i="10"/>
  <c r="F120" i="10"/>
  <c r="BE126" i="10"/>
  <c r="BE157" i="10"/>
  <c r="BE159" i="10"/>
  <c r="BE177" i="10"/>
  <c r="E111" i="10"/>
  <c r="BE132" i="10"/>
  <c r="BE142" i="10"/>
  <c r="BE147" i="10"/>
  <c r="BE152" i="10"/>
  <c r="BE171" i="10"/>
  <c r="BE172" i="10"/>
  <c r="BE173" i="10"/>
  <c r="BE175" i="10"/>
  <c r="BE183" i="10"/>
  <c r="BE184" i="10"/>
  <c r="BE139" i="10"/>
  <c r="BE150" i="10"/>
  <c r="BE169" i="10"/>
  <c r="BE176" i="10"/>
  <c r="BE178" i="10"/>
  <c r="BE179" i="10"/>
  <c r="BE182" i="10"/>
  <c r="BE134" i="10"/>
  <c r="BE145" i="10"/>
  <c r="BE162" i="10"/>
  <c r="BE168" i="10"/>
  <c r="BE185" i="10"/>
  <c r="E139" i="9"/>
  <c r="J145" i="9"/>
  <c r="BE166" i="9"/>
  <c r="BE170" i="9"/>
  <c r="BE178" i="9"/>
  <c r="BE190" i="9"/>
  <c r="BE192" i="9"/>
  <c r="BE196" i="9"/>
  <c r="BE198" i="9"/>
  <c r="BE200" i="9"/>
  <c r="BE204" i="9"/>
  <c r="BE206" i="9"/>
  <c r="BE208" i="9"/>
  <c r="BE212" i="9"/>
  <c r="BE216" i="9"/>
  <c r="BE218" i="9"/>
  <c r="BE222" i="9"/>
  <c r="BE224" i="9"/>
  <c r="BE232" i="9"/>
  <c r="BE236" i="9"/>
  <c r="BE240" i="9"/>
  <c r="BE243" i="9"/>
  <c r="BE252" i="9"/>
  <c r="BE258" i="9"/>
  <c r="BE262" i="9"/>
  <c r="BE266" i="9"/>
  <c r="BE268" i="9"/>
  <c r="BE272" i="9"/>
  <c r="BE276" i="9"/>
  <c r="BE278" i="9"/>
  <c r="BE290" i="9"/>
  <c r="BE292" i="9"/>
  <c r="BE296" i="9"/>
  <c r="BE298" i="9"/>
  <c r="BE300" i="9"/>
  <c r="BE306" i="9"/>
  <c r="BE312" i="9"/>
  <c r="BE318" i="9"/>
  <c r="BE320" i="9"/>
  <c r="BE332" i="9"/>
  <c r="BE347" i="9"/>
  <c r="BE349" i="9"/>
  <c r="BE359" i="9"/>
  <c r="BE365" i="9"/>
  <c r="BE380" i="9"/>
  <c r="BE400" i="9"/>
  <c r="BE405" i="9"/>
  <c r="BE407" i="9"/>
  <c r="BE409" i="9"/>
  <c r="BE415" i="9"/>
  <c r="BE427" i="9"/>
  <c r="BE435" i="9"/>
  <c r="BE447" i="9"/>
  <c r="BE453" i="9"/>
  <c r="BE455" i="9"/>
  <c r="BE481" i="9"/>
  <c r="BE483" i="9"/>
  <c r="BE485" i="9"/>
  <c r="BE487" i="9"/>
  <c r="BE494" i="9"/>
  <c r="BE500" i="9"/>
  <c r="BE514" i="9"/>
  <c r="BE518" i="9"/>
  <c r="BE532" i="9"/>
  <c r="BE536" i="9"/>
  <c r="BE544" i="9"/>
  <c r="BE546" i="9"/>
  <c r="BE554" i="9"/>
  <c r="BE556" i="9"/>
  <c r="BE560" i="9"/>
  <c r="BE570" i="9"/>
  <c r="BE574" i="9"/>
  <c r="BE578" i="9"/>
  <c r="BE586" i="9"/>
  <c r="BE590" i="9"/>
  <c r="BE599" i="9"/>
  <c r="BE609" i="9"/>
  <c r="BE613" i="9"/>
  <c r="BE621" i="9"/>
  <c r="BE625" i="9"/>
  <c r="BE629" i="9"/>
  <c r="BE633" i="9"/>
  <c r="BE653" i="9"/>
  <c r="BE655" i="9"/>
  <c r="BE657" i="9"/>
  <c r="BE663" i="9"/>
  <c r="BE665" i="9"/>
  <c r="BE671" i="9"/>
  <c r="BE673" i="9"/>
  <c r="BE688" i="9"/>
  <c r="BE690" i="9"/>
  <c r="BE706" i="9"/>
  <c r="BE712" i="9"/>
  <c r="BE722" i="9"/>
  <c r="BE740" i="9"/>
  <c r="BE754" i="9"/>
  <c r="BE758" i="9"/>
  <c r="BE768" i="9"/>
  <c r="BE781" i="9"/>
  <c r="BE785" i="9"/>
  <c r="BE787" i="9"/>
  <c r="BE803" i="9"/>
  <c r="BE807" i="9"/>
  <c r="BE811" i="9"/>
  <c r="BE817" i="9"/>
  <c r="BE825" i="9"/>
  <c r="BE835" i="9"/>
  <c r="BE837" i="9"/>
  <c r="BE847" i="9"/>
  <c r="BE856" i="9"/>
  <c r="BE864" i="9"/>
  <c r="BE874" i="9"/>
  <c r="BE880" i="9"/>
  <c r="BE882" i="9"/>
  <c r="BE896" i="9"/>
  <c r="BE898" i="9"/>
  <c r="BE906" i="9"/>
  <c r="BE910" i="9"/>
  <c r="BE935" i="9"/>
  <c r="BE937" i="9"/>
  <c r="BE971" i="9"/>
  <c r="BE985" i="9"/>
  <c r="BE996" i="9"/>
  <c r="BE1016" i="9"/>
  <c r="BE1030" i="9"/>
  <c r="BE1032" i="9"/>
  <c r="BE1038" i="9"/>
  <c r="BE1042" i="9"/>
  <c r="BE1054" i="9"/>
  <c r="BE1069" i="9"/>
  <c r="BE1101" i="9"/>
  <c r="BE1105" i="9"/>
  <c r="BE1115" i="9"/>
  <c r="BE1124" i="9"/>
  <c r="BE1126" i="9"/>
  <c r="BE1129" i="9"/>
  <c r="BE1131" i="9"/>
  <c r="BE1135" i="9"/>
  <c r="BE1138" i="9"/>
  <c r="BE1157" i="9"/>
  <c r="BE1183" i="9"/>
  <c r="BE1200" i="9"/>
  <c r="BE1201" i="9"/>
  <c r="BE1205" i="9"/>
  <c r="BE1209" i="9"/>
  <c r="BE1223" i="9"/>
  <c r="BE1224" i="9"/>
  <c r="BE1232" i="9"/>
  <c r="BE1266" i="9"/>
  <c r="BE1270" i="9"/>
  <c r="BE1276" i="9"/>
  <c r="BE1281" i="9"/>
  <c r="BE1286" i="9"/>
  <c r="BE1298" i="9"/>
  <c r="BE1312" i="9"/>
  <c r="BE1314" i="9"/>
  <c r="BE1316" i="9"/>
  <c r="BE1336" i="9"/>
  <c r="BE1342" i="9"/>
  <c r="BE1350" i="9"/>
  <c r="BE1381" i="9"/>
  <c r="BE1394" i="9"/>
  <c r="BE1397" i="9"/>
  <c r="BE1401" i="9"/>
  <c r="BE1403" i="9"/>
  <c r="BE1422" i="9"/>
  <c r="BE1429" i="9"/>
  <c r="BE1452" i="9"/>
  <c r="BE1455" i="9"/>
  <c r="BE1457" i="9"/>
  <c r="BE1459" i="9"/>
  <c r="BE1465" i="9"/>
  <c r="BE1480" i="9"/>
  <c r="BE1485" i="9"/>
  <c r="BE1487" i="9"/>
  <c r="BE1503" i="9"/>
  <c r="BE1509" i="9"/>
  <c r="BE1513" i="9"/>
  <c r="BE1515" i="9"/>
  <c r="BE1518" i="9"/>
  <c r="BE1523" i="9"/>
  <c r="BE1526" i="9"/>
  <c r="BE1529" i="9"/>
  <c r="BE1535" i="9"/>
  <c r="BE1543" i="9"/>
  <c r="BE1550" i="9"/>
  <c r="BE1556" i="9"/>
  <c r="BE1563" i="9"/>
  <c r="BE1580" i="9"/>
  <c r="BE1615" i="9"/>
  <c r="BE1624" i="9"/>
  <c r="BE1629" i="9"/>
  <c r="BE1631" i="9"/>
  <c r="BE1637" i="9"/>
  <c r="BE1658" i="9"/>
  <c r="BE1665" i="9"/>
  <c r="BE1676" i="9"/>
  <c r="BE1686" i="9"/>
  <c r="BE1690" i="9"/>
  <c r="BE1694" i="9"/>
  <c r="BE1696" i="9"/>
  <c r="BE1698" i="9"/>
  <c r="BE1702" i="9"/>
  <c r="BE1707" i="9"/>
  <c r="BE1711" i="9"/>
  <c r="BE1718" i="9"/>
  <c r="BE1720" i="9"/>
  <c r="BE1722" i="9"/>
  <c r="BE1738" i="9"/>
  <c r="BE1742" i="9"/>
  <c r="BE1744" i="9"/>
  <c r="BE1751" i="9"/>
  <c r="BE1779" i="9"/>
  <c r="BE1787" i="9"/>
  <c r="BE1793" i="9"/>
  <c r="BE1800" i="9"/>
  <c r="BE1806" i="9"/>
  <c r="BE1812" i="9"/>
  <c r="BE1825" i="9"/>
  <c r="BE1840" i="9"/>
  <c r="BE1853" i="9"/>
  <c r="BE1856" i="9"/>
  <c r="BE1860" i="9"/>
  <c r="BE1862" i="9"/>
  <c r="BE1866" i="9"/>
  <c r="BE1878" i="9"/>
  <c r="BE1887" i="9"/>
  <c r="BE1909" i="9"/>
  <c r="BE1911" i="9"/>
  <c r="F94" i="9"/>
  <c r="BE156" i="9"/>
  <c r="BE164" i="9"/>
  <c r="BE174" i="9"/>
  <c r="BE230" i="9"/>
  <c r="BE234" i="9"/>
  <c r="BE246" i="9"/>
  <c r="BE250" i="9"/>
  <c r="BE256" i="9"/>
  <c r="BE264" i="9"/>
  <c r="BE280" i="9"/>
  <c r="BE295" i="9"/>
  <c r="BE302" i="9"/>
  <c r="BE304" i="9"/>
  <c r="BE310" i="9"/>
  <c r="BE326" i="9"/>
  <c r="BE330" i="9"/>
  <c r="BE353" i="9"/>
  <c r="BE363" i="9"/>
  <c r="BE372" i="9"/>
  <c r="BE376" i="9"/>
  <c r="BE382" i="9"/>
  <c r="BE388" i="9"/>
  <c r="BE390" i="9"/>
  <c r="BE396" i="9"/>
  <c r="BE403" i="9"/>
  <c r="BE413" i="9"/>
  <c r="BE421" i="9"/>
  <c r="BE423" i="9"/>
  <c r="BE433" i="9"/>
  <c r="BE443" i="9"/>
  <c r="BE449" i="9"/>
  <c r="BE459" i="9"/>
  <c r="BE463" i="9"/>
  <c r="BE467" i="9"/>
  <c r="BE471" i="9"/>
  <c r="BE475" i="9"/>
  <c r="BE477" i="9"/>
  <c r="BE491" i="9"/>
  <c r="BE504" i="9"/>
  <c r="BE508" i="9"/>
  <c r="BE510" i="9"/>
  <c r="BE526" i="9"/>
  <c r="BE528" i="9"/>
  <c r="BE534" i="9"/>
  <c r="BE548" i="9"/>
  <c r="BE552" i="9"/>
  <c r="BE558" i="9"/>
  <c r="BE564" i="9"/>
  <c r="BE566" i="9"/>
  <c r="BE582" i="9"/>
  <c r="BE592" i="9"/>
  <c r="BE595" i="9"/>
  <c r="BE597" i="9"/>
  <c r="BE601" i="9"/>
  <c r="BE603" i="9"/>
  <c r="BE615" i="9"/>
  <c r="BE617" i="9"/>
  <c r="BE635" i="9"/>
  <c r="BE639" i="9"/>
  <c r="BE645" i="9"/>
  <c r="BE647" i="9"/>
  <c r="BE651" i="9"/>
  <c r="BE686" i="9"/>
  <c r="BE692" i="9"/>
  <c r="BE696" i="9"/>
  <c r="BE702" i="9"/>
  <c r="BE704" i="9"/>
  <c r="BE708" i="9"/>
  <c r="BE714" i="9"/>
  <c r="BE718" i="9"/>
  <c r="BE720" i="9"/>
  <c r="BE724" i="9"/>
  <c r="BE726" i="9"/>
  <c r="BE732" i="9"/>
  <c r="BE734" i="9"/>
  <c r="BE736" i="9"/>
  <c r="BE738" i="9"/>
  <c r="BE746" i="9"/>
  <c r="BE748" i="9"/>
  <c r="BE760" i="9"/>
  <c r="BE764" i="9"/>
  <c r="BE773" i="9"/>
  <c r="BE775" i="9"/>
  <c r="BE779" i="9"/>
  <c r="BE793" i="9"/>
  <c r="BE799" i="9"/>
  <c r="BE801" i="9"/>
  <c r="BE809" i="9"/>
  <c r="BE821" i="9"/>
  <c r="BE823" i="9"/>
  <c r="BE829" i="9"/>
  <c r="BE843" i="9"/>
  <c r="BE845" i="9"/>
  <c r="BE849" i="9"/>
  <c r="BE870" i="9"/>
  <c r="BE872" i="9"/>
  <c r="BE876" i="9"/>
  <c r="BE884" i="9"/>
  <c r="BE894" i="9"/>
  <c r="BE902" i="9"/>
  <c r="BE912" i="9"/>
  <c r="BE914" i="9"/>
  <c r="BE916" i="9"/>
  <c r="BE924" i="9"/>
  <c r="BE926" i="9"/>
  <c r="BE928" i="9"/>
  <c r="BE941" i="9"/>
  <c r="BE945" i="9"/>
  <c r="BE947" i="9"/>
  <c r="BE953" i="9"/>
  <c r="BE957" i="9"/>
  <c r="BE979" i="9"/>
  <c r="BE988" i="9"/>
  <c r="BE994" i="9"/>
  <c r="BE1004" i="9"/>
  <c r="BE1008" i="9"/>
  <c r="BE1014" i="9"/>
  <c r="BE1020" i="9"/>
  <c r="BE1024" i="9"/>
  <c r="BE1048" i="9"/>
  <c r="BE1058" i="9"/>
  <c r="BE1062" i="9"/>
  <c r="BE1071" i="9"/>
  <c r="BE1090" i="9"/>
  <c r="BE1111" i="9"/>
  <c r="BE1117" i="9"/>
  <c r="BE1133" i="9"/>
  <c r="BE1147" i="9"/>
  <c r="BE1153" i="9"/>
  <c r="BE1164" i="9"/>
  <c r="BE1171" i="9"/>
  <c r="BE1176" i="9"/>
  <c r="BE1181" i="9"/>
  <c r="BE1185" i="9"/>
  <c r="BE1187" i="9"/>
  <c r="BE1198" i="9"/>
  <c r="BE1203" i="9"/>
  <c r="BE1211" i="9"/>
  <c r="BE1217" i="9"/>
  <c r="BE1225" i="9"/>
  <c r="BE1237" i="9"/>
  <c r="BE1253" i="9"/>
  <c r="BE1272" i="9"/>
  <c r="BE1278" i="9"/>
  <c r="BE1296" i="9"/>
  <c r="BE1301" i="9"/>
  <c r="BE1305" i="9"/>
  <c r="BE1318" i="9"/>
  <c r="BE1320" i="9"/>
  <c r="BE1324" i="9"/>
  <c r="BE1356" i="9"/>
  <c r="BE1363" i="9"/>
  <c r="BE1365" i="9"/>
  <c r="BE1372" i="9"/>
  <c r="BE1374" i="9"/>
  <c r="BE1383" i="9"/>
  <c r="BE1408" i="9"/>
  <c r="BE1435" i="9"/>
  <c r="BE1441" i="9"/>
  <c r="BE1445" i="9"/>
  <c r="BE1447" i="9"/>
  <c r="BE1475" i="9"/>
  <c r="BE1477" i="9"/>
  <c r="BE1500" i="9"/>
  <c r="BE1538" i="9"/>
  <c r="BE1561" i="9"/>
  <c r="BE1569" i="9"/>
  <c r="BE1578" i="9"/>
  <c r="BE1584" i="9"/>
  <c r="BE1597" i="9"/>
  <c r="BE1620" i="9"/>
  <c r="BE1643" i="9"/>
  <c r="BE1647" i="9"/>
  <c r="BE1670" i="9"/>
  <c r="BE1680" i="9"/>
  <c r="BE1682" i="9"/>
  <c r="BE1700" i="9"/>
  <c r="BE1706" i="9"/>
  <c r="BE1709" i="9"/>
  <c r="BE1714" i="9"/>
  <c r="BE1730" i="9"/>
  <c r="BE1736" i="9"/>
  <c r="BE1746" i="9"/>
  <c r="BE1750" i="9"/>
  <c r="BE1764" i="9"/>
  <c r="BE1769" i="9"/>
  <c r="BE1785" i="9"/>
  <c r="BE1789" i="9"/>
  <c r="BE1792" i="9"/>
  <c r="BE1795" i="9"/>
  <c r="BE1804" i="9"/>
  <c r="BE1808" i="9"/>
  <c r="BE1815" i="9"/>
  <c r="BE1834" i="9"/>
  <c r="BE1837" i="9"/>
  <c r="BE1870" i="9"/>
  <c r="BE1881" i="9"/>
  <c r="BE1891" i="9"/>
  <c r="BE1897" i="9"/>
  <c r="BE1907" i="9"/>
  <c r="BE681" i="9"/>
  <c r="BE684" i="9"/>
  <c r="BE710" i="9"/>
  <c r="BE730" i="9"/>
  <c r="BE742" i="9"/>
  <c r="BE756" i="9"/>
  <c r="BE766" i="9"/>
  <c r="BE783" i="9"/>
  <c r="BE789" i="9"/>
  <c r="BE795" i="9"/>
  <c r="BE797" i="9"/>
  <c r="BE813" i="9"/>
  <c r="BE819" i="9"/>
  <c r="BE839" i="9"/>
  <c r="BE852" i="9"/>
  <c r="BE866" i="9"/>
  <c r="BE878" i="9"/>
  <c r="BE888" i="9"/>
  <c r="BE900" i="9"/>
  <c r="BE922" i="9"/>
  <c r="BE949" i="9"/>
  <c r="BE951" i="9"/>
  <c r="BE955" i="9"/>
  <c r="BE973" i="9"/>
  <c r="BE990" i="9"/>
  <c r="BE1000" i="9"/>
  <c r="BE1010" i="9"/>
  <c r="BE1012" i="9"/>
  <c r="BE1018" i="9"/>
  <c r="BE1022" i="9"/>
  <c r="BE1026" i="9"/>
  <c r="BE1034" i="9"/>
  <c r="BE1036" i="9"/>
  <c r="BE1040" i="9"/>
  <c r="BE1044" i="9"/>
  <c r="BE1052" i="9"/>
  <c r="BE1060" i="9"/>
  <c r="BE1064" i="9"/>
  <c r="BE1066" i="9"/>
  <c r="BE1073" i="9"/>
  <c r="BE1080" i="9"/>
  <c r="BE1084" i="9"/>
  <c r="BE1086" i="9"/>
  <c r="BE1099" i="9"/>
  <c r="BE1109" i="9"/>
  <c r="BE1113" i="9"/>
  <c r="BE1119" i="9"/>
  <c r="BE1121" i="9"/>
  <c r="BE1142" i="9"/>
  <c r="BE1144" i="9"/>
  <c r="BE1151" i="9"/>
  <c r="BE1155" i="9"/>
  <c r="BE1159" i="9"/>
  <c r="BE1189" i="9"/>
  <c r="BE1212" i="9"/>
  <c r="BE1216" i="9"/>
  <c r="BE1218" i="9"/>
  <c r="BE1230" i="9"/>
  <c r="BE1261" i="9"/>
  <c r="BE1289" i="9"/>
  <c r="BE1292" i="9"/>
  <c r="BE1307" i="9"/>
  <c r="BE1330" i="9"/>
  <c r="BE1392" i="9"/>
  <c r="BE1406" i="9"/>
  <c r="BE1419" i="9"/>
  <c r="BE1443" i="9"/>
  <c r="BE1462" i="9"/>
  <c r="BE1468" i="9"/>
  <c r="BE1490" i="9"/>
  <c r="BE1495" i="9"/>
  <c r="BE1521" i="9"/>
  <c r="BE1531" i="9"/>
  <c r="BE1532" i="9"/>
  <c r="BE1533" i="9"/>
  <c r="BE1541" i="9"/>
  <c r="BE1545" i="9"/>
  <c r="BE1548" i="9"/>
  <c r="BE1554" i="9"/>
  <c r="BE1567" i="9"/>
  <c r="BE1573" i="9"/>
  <c r="BE1582" i="9"/>
  <c r="BE1592" i="9"/>
  <c r="BE1609" i="9"/>
  <c r="BE1626" i="9"/>
  <c r="BE1645" i="9"/>
  <c r="BE1649" i="9"/>
  <c r="BE1651" i="9"/>
  <c r="BE1653" i="9"/>
  <c r="BE1660" i="9"/>
  <c r="BE1664" i="9"/>
  <c r="BE1672" i="9"/>
  <c r="BE1674" i="9"/>
  <c r="BE1678" i="9"/>
  <c r="BE1692" i="9"/>
  <c r="BE1716" i="9"/>
  <c r="BE1724" i="9"/>
  <c r="BE1726" i="9"/>
  <c r="BE1728" i="9"/>
  <c r="BE1734" i="9"/>
  <c r="BE1755" i="9"/>
  <c r="BE1760" i="9"/>
  <c r="BE1762" i="9"/>
  <c r="BE1767" i="9"/>
  <c r="BE1771" i="9"/>
  <c r="BE1773" i="9"/>
  <c r="BE1775" i="9"/>
  <c r="BE1781" i="9"/>
  <c r="BE1783" i="9"/>
  <c r="BE1810" i="9"/>
  <c r="BE1846" i="9"/>
  <c r="BE1849" i="9"/>
  <c r="BE1864" i="9"/>
  <c r="BE1872" i="9"/>
  <c r="BE1884" i="9"/>
  <c r="BE1895" i="9"/>
  <c r="BE1899" i="9"/>
  <c r="BE1901" i="9"/>
  <c r="BE1903" i="9"/>
  <c r="BE1913" i="9"/>
  <c r="BE1915" i="9"/>
  <c r="BE162" i="9"/>
  <c r="BE168" i="9"/>
  <c r="BE176" i="9"/>
  <c r="BE180" i="9"/>
  <c r="BE182" i="9"/>
  <c r="BE194" i="9"/>
  <c r="BE202" i="9"/>
  <c r="BE214" i="9"/>
  <c r="BE226" i="9"/>
  <c r="BE241" i="9"/>
  <c r="BE254" i="9"/>
  <c r="BE260" i="9"/>
  <c r="BE274" i="9"/>
  <c r="BE284" i="9"/>
  <c r="BE286" i="9"/>
  <c r="BE288" i="9"/>
  <c r="BE294" i="9"/>
  <c r="BE316" i="9"/>
  <c r="BE328" i="9"/>
  <c r="BE334" i="9"/>
  <c r="BE339" i="9"/>
  <c r="BE345" i="9"/>
  <c r="BE357" i="9"/>
  <c r="BE361" i="9"/>
  <c r="BE368" i="9"/>
  <c r="BE374" i="9"/>
  <c r="BE378" i="9"/>
  <c r="BE384" i="9"/>
  <c r="BE411" i="9"/>
  <c r="BE417" i="9"/>
  <c r="BE429" i="9"/>
  <c r="BE437" i="9"/>
  <c r="BE451" i="9"/>
  <c r="BE473" i="9"/>
  <c r="BE498" i="9"/>
  <c r="BE502" i="9"/>
  <c r="BE516" i="9"/>
  <c r="BE522" i="9"/>
  <c r="BE530" i="9"/>
  <c r="BE538" i="9"/>
  <c r="BE154" i="9"/>
  <c r="BE158" i="9"/>
  <c r="BE160" i="9"/>
  <c r="BE172" i="9"/>
  <c r="BE184" i="9"/>
  <c r="BE186" i="9"/>
  <c r="BE188" i="9"/>
  <c r="BE210" i="9"/>
  <c r="BE220" i="9"/>
  <c r="BE228" i="9"/>
  <c r="BE238" i="9"/>
  <c r="BE248" i="9"/>
  <c r="BE270" i="9"/>
  <c r="BE282" i="9"/>
  <c r="BE308" i="9"/>
  <c r="BE314" i="9"/>
  <c r="BE321" i="9"/>
  <c r="BE324" i="9"/>
  <c r="BE337" i="9"/>
  <c r="BE341" i="9"/>
  <c r="BE351" i="9"/>
  <c r="BE355" i="9"/>
  <c r="BE367" i="9"/>
  <c r="BE370" i="9"/>
  <c r="BE386" i="9"/>
  <c r="BE392" i="9"/>
  <c r="BE394" i="9"/>
  <c r="BE398" i="9"/>
  <c r="BE419" i="9"/>
  <c r="BE425" i="9"/>
  <c r="BE431" i="9"/>
  <c r="BE439" i="9"/>
  <c r="BE441" i="9"/>
  <c r="BE445" i="9"/>
  <c r="BE457" i="9"/>
  <c r="BE461" i="9"/>
  <c r="BE465" i="9"/>
  <c r="BE469" i="9"/>
  <c r="BE479" i="9"/>
  <c r="BE489" i="9"/>
  <c r="BE496" i="9"/>
  <c r="BE506" i="9"/>
  <c r="BE512" i="9"/>
  <c r="BE520" i="9"/>
  <c r="BE524" i="9"/>
  <c r="BE540" i="9"/>
  <c r="BE542" i="9"/>
  <c r="BE550" i="9"/>
  <c r="BE562" i="9"/>
  <c r="BE568" i="9"/>
  <c r="BE572" i="9"/>
  <c r="BE576" i="9"/>
  <c r="BE580" i="9"/>
  <c r="BE584" i="9"/>
  <c r="BE588" i="9"/>
  <c r="BE605" i="9"/>
  <c r="BE607" i="9"/>
  <c r="BE611" i="9"/>
  <c r="BE619" i="9"/>
  <c r="BE623" i="9"/>
  <c r="BE627" i="9"/>
  <c r="BE631" i="9"/>
  <c r="BE637" i="9"/>
  <c r="BE641" i="9"/>
  <c r="BE643" i="9"/>
  <c r="BE649" i="9"/>
  <c r="BE659" i="9"/>
  <c r="BE661" i="9"/>
  <c r="BE667" i="9"/>
  <c r="BE669" i="9"/>
  <c r="BE675" i="9"/>
  <c r="BE677" i="9"/>
  <c r="BE679" i="9"/>
  <c r="BE694" i="9"/>
  <c r="BE698" i="9"/>
  <c r="BE700" i="9"/>
  <c r="BE716" i="9"/>
  <c r="BE728" i="9"/>
  <c r="BE744" i="9"/>
  <c r="BE750" i="9"/>
  <c r="BE752" i="9"/>
  <c r="BE762" i="9"/>
  <c r="BE771" i="9"/>
  <c r="BE777" i="9"/>
  <c r="BE791" i="9"/>
  <c r="BE805" i="9"/>
  <c r="BE815" i="9"/>
  <c r="BE827" i="9"/>
  <c r="BE831" i="9"/>
  <c r="BE833" i="9"/>
  <c r="BE841" i="9"/>
  <c r="BE854" i="9"/>
  <c r="BE858" i="9"/>
  <c r="BE860" i="9"/>
  <c r="BE862" i="9"/>
  <c r="BE868" i="9"/>
  <c r="BE886" i="9"/>
  <c r="BE890" i="9"/>
  <c r="BE892" i="9"/>
  <c r="BE904" i="9"/>
  <c r="BE908" i="9"/>
  <c r="BE918" i="9"/>
  <c r="BE920" i="9"/>
  <c r="BE930" i="9"/>
  <c r="BE932" i="9"/>
  <c r="BE939" i="9"/>
  <c r="BE943" i="9"/>
  <c r="BE959" i="9"/>
  <c r="BE961" i="9"/>
  <c r="BE963" i="9"/>
  <c r="BE965" i="9"/>
  <c r="BE967" i="9"/>
  <c r="BE969" i="9"/>
  <c r="BE975" i="9"/>
  <c r="BE977" i="9"/>
  <c r="BE981" i="9"/>
  <c r="BE983" i="9"/>
  <c r="BE992" i="9"/>
  <c r="BE998" i="9"/>
  <c r="BE1002" i="9"/>
  <c r="BE1006" i="9"/>
  <c r="BE1028" i="9"/>
  <c r="BE1046" i="9"/>
  <c r="BE1050" i="9"/>
  <c r="BE1056" i="9"/>
  <c r="BE1075" i="9"/>
  <c r="BE1077" i="9"/>
  <c r="BE1082" i="9"/>
  <c r="BE1088" i="9"/>
  <c r="BE1093" i="9"/>
  <c r="BE1095" i="9"/>
  <c r="BE1097" i="9"/>
  <c r="BE1103" i="9"/>
  <c r="BE1107" i="9"/>
  <c r="BE1140" i="9"/>
  <c r="BE1149" i="9"/>
  <c r="BE1161" i="9"/>
  <c r="BE1169" i="9"/>
  <c r="BE1178" i="9"/>
  <c r="BE1194" i="9"/>
  <c r="BE1208" i="9"/>
  <c r="BE1235" i="9"/>
  <c r="BE1243" i="9"/>
  <c r="BE1248" i="9"/>
  <c r="BE1250" i="9"/>
  <c r="BE1255" i="9"/>
  <c r="BE1263" i="9"/>
  <c r="BE1283" i="9"/>
  <c r="BE1294" i="9"/>
  <c r="BE1326" i="9"/>
  <c r="BE1328" i="9"/>
  <c r="BE1332" i="9"/>
  <c r="BE1334" i="9"/>
  <c r="BE1344" i="9"/>
  <c r="BE1389" i="9"/>
  <c r="BE1438" i="9"/>
  <c r="BE1449" i="9"/>
  <c r="BE1470" i="9"/>
  <c r="BE1473" i="9"/>
  <c r="BE1482" i="9"/>
  <c r="BE1493" i="9"/>
  <c r="BE1498" i="9"/>
  <c r="BE1507" i="9"/>
  <c r="BE1552" i="9"/>
  <c r="BE1558" i="9"/>
  <c r="BE1565" i="9"/>
  <c r="BE1571" i="9"/>
  <c r="BE1576" i="9"/>
  <c r="BE1586" i="9"/>
  <c r="BE1603" i="9"/>
  <c r="BE1639" i="9"/>
  <c r="BE1641" i="9"/>
  <c r="BE1656" i="9"/>
  <c r="BE1662" i="9"/>
  <c r="BE1668" i="9"/>
  <c r="BE1684" i="9"/>
  <c r="BE1688" i="9"/>
  <c r="BE1704" i="9"/>
  <c r="BE1713" i="9"/>
  <c r="BE1732" i="9"/>
  <c r="BE1740" i="9"/>
  <c r="BE1748" i="9"/>
  <c r="BE1753" i="9"/>
  <c r="BE1757" i="9"/>
  <c r="BE1759" i="9"/>
  <c r="BE1777" i="9"/>
  <c r="BE1797" i="9"/>
  <c r="BE1802" i="9"/>
  <c r="BE1843" i="9"/>
  <c r="BE1868" i="9"/>
  <c r="BE1875" i="9"/>
  <c r="BE1893" i="9"/>
  <c r="BE1905" i="9"/>
  <c r="J91" i="8"/>
  <c r="J94" i="8"/>
  <c r="F155" i="8"/>
  <c r="BE165" i="8"/>
  <c r="BE171" i="8"/>
  <c r="BE173" i="8"/>
  <c r="BE179" i="8"/>
  <c r="BE183" i="8"/>
  <c r="BE185" i="8"/>
  <c r="BE202" i="8"/>
  <c r="BE205" i="8"/>
  <c r="BE214" i="8"/>
  <c r="BE222" i="8"/>
  <c r="BE225" i="8"/>
  <c r="BE227" i="8"/>
  <c r="BE230" i="8"/>
  <c r="BE247" i="8"/>
  <c r="BE250" i="8"/>
  <c r="BE260" i="8"/>
  <c r="BE262" i="8"/>
  <c r="BE163" i="8"/>
  <c r="BE167" i="8"/>
  <c r="BE168" i="8"/>
  <c r="BE169" i="8"/>
  <c r="BE175" i="8"/>
  <c r="BE187" i="8"/>
  <c r="BE194" i="8"/>
  <c r="BE242" i="8"/>
  <c r="BE256" i="8"/>
  <c r="BE266" i="8"/>
  <c r="E85" i="8"/>
  <c r="BE181" i="8"/>
  <c r="BE192" i="8"/>
  <c r="BE198" i="8"/>
  <c r="BE208" i="8"/>
  <c r="BE210" i="8"/>
  <c r="BE219" i="8"/>
  <c r="BE236" i="8"/>
  <c r="BE245" i="8"/>
  <c r="BE254" i="8"/>
  <c r="BE268" i="8"/>
  <c r="BE270" i="8"/>
  <c r="BE272" i="8"/>
  <c r="BE276" i="8"/>
  <c r="BE284" i="8"/>
  <c r="BE286" i="8"/>
  <c r="BE289" i="8"/>
  <c r="BE332" i="8"/>
  <c r="BE338" i="8"/>
  <c r="BE364" i="8"/>
  <c r="BE371" i="8"/>
  <c r="BE378" i="8"/>
  <c r="BE384" i="8"/>
  <c r="BE397" i="8"/>
  <c r="BE293" i="8"/>
  <c r="BE295" i="8"/>
  <c r="BE302" i="8"/>
  <c r="BE315" i="8"/>
  <c r="BE327" i="8"/>
  <c r="BE330" i="8"/>
  <c r="BE370" i="8"/>
  <c r="BE375" i="8"/>
  <c r="BE379" i="8"/>
  <c r="BE402" i="8"/>
  <c r="BE161" i="8"/>
  <c r="BE177" i="8"/>
  <c r="BE189" i="8"/>
  <c r="BE190" i="8"/>
  <c r="BE196" i="8"/>
  <c r="BE200" i="8"/>
  <c r="BE212" i="8"/>
  <c r="BE215" i="8"/>
  <c r="BE217" i="8"/>
  <c r="BE232" i="8"/>
  <c r="BE235" i="8"/>
  <c r="BE237" i="8"/>
  <c r="BE240" i="8"/>
  <c r="BE255" i="8"/>
  <c r="BE258" i="8"/>
  <c r="BE264" i="8"/>
  <c r="BE278" i="8"/>
  <c r="BE282" i="8"/>
  <c r="BE305" i="8"/>
  <c r="BE316" i="8"/>
  <c r="BE317" i="8"/>
  <c r="BE335" i="8"/>
  <c r="BE349" i="8"/>
  <c r="BE350" i="8"/>
  <c r="BE354" i="8"/>
  <c r="BE361" i="8"/>
  <c r="BE365" i="8"/>
  <c r="BE369" i="8"/>
  <c r="BE373" i="8"/>
  <c r="BE382" i="8"/>
  <c r="BE387" i="8"/>
  <c r="BE396" i="8"/>
  <c r="BE398" i="8"/>
  <c r="BE404" i="8"/>
  <c r="BE274" i="8"/>
  <c r="BE280" i="8"/>
  <c r="BE291" i="8"/>
  <c r="BE297" i="8"/>
  <c r="BE299" i="8"/>
  <c r="BE307" i="8"/>
  <c r="BE310" i="8"/>
  <c r="BE311" i="8"/>
  <c r="BE312" i="8"/>
  <c r="BE313" i="8"/>
  <c r="BE314" i="8"/>
  <c r="BE322" i="8"/>
  <c r="BE342" i="8"/>
  <c r="BE353" i="8"/>
  <c r="BE372" i="8"/>
  <c r="BE390" i="8"/>
  <c r="BE393" i="8"/>
  <c r="BE400" i="8"/>
  <c r="BE406" i="8"/>
  <c r="BE407" i="8"/>
  <c r="J91" i="7"/>
  <c r="F147" i="7"/>
  <c r="BE159" i="7"/>
  <c r="BE172" i="7"/>
  <c r="BE179" i="7"/>
  <c r="BE186" i="7"/>
  <c r="BE191" i="7"/>
  <c r="BE192" i="7"/>
  <c r="BE193" i="7"/>
  <c r="BE195" i="7"/>
  <c r="BE199" i="7"/>
  <c r="BE204" i="7"/>
  <c r="BE217" i="7"/>
  <c r="BE228" i="7"/>
  <c r="BE229" i="7"/>
  <c r="BE237" i="7"/>
  <c r="BE245" i="7"/>
  <c r="BE247" i="7"/>
  <c r="BE248" i="7"/>
  <c r="BE263" i="7"/>
  <c r="BE269" i="7"/>
  <c r="BE287" i="7"/>
  <c r="BE288" i="7"/>
  <c r="BE290" i="7"/>
  <c r="BE293" i="7"/>
  <c r="BE297" i="7"/>
  <c r="BE300" i="7"/>
  <c r="BE310" i="7"/>
  <c r="BE311" i="7"/>
  <c r="BE312" i="7"/>
  <c r="BE314" i="7"/>
  <c r="BE319" i="7"/>
  <c r="BE320" i="7"/>
  <c r="BE321" i="7"/>
  <c r="BE322" i="7"/>
  <c r="BE326" i="7"/>
  <c r="BE328" i="7"/>
  <c r="BE332" i="7"/>
  <c r="BE335" i="7"/>
  <c r="BE338" i="7"/>
  <c r="BE339" i="7"/>
  <c r="BE342" i="7"/>
  <c r="BE352" i="7"/>
  <c r="BE354" i="7"/>
  <c r="BE357" i="7"/>
  <c r="BE367" i="7"/>
  <c r="BE368" i="7"/>
  <c r="BE371" i="7"/>
  <c r="BE373" i="7"/>
  <c r="BE374" i="7"/>
  <c r="BE378" i="7"/>
  <c r="BE387" i="7"/>
  <c r="BE393" i="7"/>
  <c r="BE401" i="7"/>
  <c r="BE404" i="7"/>
  <c r="BE406" i="7"/>
  <c r="BE407" i="7"/>
  <c r="BE409" i="7"/>
  <c r="BE414" i="7"/>
  <c r="BE417" i="7"/>
  <c r="BE418" i="7"/>
  <c r="BE419" i="7"/>
  <c r="BE428" i="7"/>
  <c r="BE432" i="7"/>
  <c r="BE445" i="7"/>
  <c r="BE448" i="7"/>
  <c r="BE451" i="7"/>
  <c r="BE462" i="7"/>
  <c r="BE465" i="7"/>
  <c r="BE476" i="7"/>
  <c r="E85" i="7"/>
  <c r="BE157" i="7"/>
  <c r="BE158" i="7"/>
  <c r="BE161" i="7"/>
  <c r="BE162" i="7"/>
  <c r="BE167" i="7"/>
  <c r="BE175" i="7"/>
  <c r="BE180" i="7"/>
  <c r="BE189" i="7"/>
  <c r="BE197" i="7"/>
  <c r="BE198" i="7"/>
  <c r="BE203" i="7"/>
  <c r="BE206" i="7"/>
  <c r="BE207" i="7"/>
  <c r="BE216" i="7"/>
  <c r="BE218" i="7"/>
  <c r="BE222" i="7"/>
  <c r="BE239" i="7"/>
  <c r="BE242" i="7"/>
  <c r="BE244" i="7"/>
  <c r="BE251" i="7"/>
  <c r="BE259" i="7"/>
  <c r="BE260" i="7"/>
  <c r="BE262" i="7"/>
  <c r="BE266" i="7"/>
  <c r="BE270" i="7"/>
  <c r="BE282" i="7"/>
  <c r="BE298" i="7"/>
  <c r="BE304" i="7"/>
  <c r="BE306" i="7"/>
  <c r="BE308" i="7"/>
  <c r="BE336" i="7"/>
  <c r="BE340" i="7"/>
  <c r="BE346" i="7"/>
  <c r="BE347" i="7"/>
  <c r="BE348" i="7"/>
  <c r="BE358" i="7"/>
  <c r="BE362" i="7"/>
  <c r="BE372" i="7"/>
  <c r="BE376" i="7"/>
  <c r="BE397" i="7"/>
  <c r="BE403" i="7"/>
  <c r="BE405" i="7"/>
  <c r="BE413" i="7"/>
  <c r="BE429" i="7"/>
  <c r="BE433" i="7"/>
  <c r="BE434" i="7"/>
  <c r="BE439" i="7"/>
  <c r="BE440" i="7"/>
  <c r="BE441" i="7"/>
  <c r="BE442" i="7"/>
  <c r="BE443" i="7"/>
  <c r="BE444" i="7"/>
  <c r="BE446" i="7"/>
  <c r="BE453" i="7"/>
  <c r="BE457" i="7"/>
  <c r="BE472" i="7"/>
  <c r="BE155" i="7"/>
  <c r="BE156" i="7"/>
  <c r="BE160" i="7"/>
  <c r="BE164" i="7"/>
  <c r="BE185" i="7"/>
  <c r="BE187" i="7"/>
  <c r="BE190" i="7"/>
  <c r="BE196" i="7"/>
  <c r="BE202" i="7"/>
  <c r="BE208" i="7"/>
  <c r="BE209" i="7"/>
  <c r="BE214" i="7"/>
  <c r="BE220" i="7"/>
  <c r="BE223" i="7"/>
  <c r="BE225" i="7"/>
  <c r="BE230" i="7"/>
  <c r="BE231" i="7"/>
  <c r="BE236" i="7"/>
  <c r="BE238" i="7"/>
  <c r="BE240" i="7"/>
  <c r="BE241" i="7"/>
  <c r="BE243" i="7"/>
  <c r="BE246" i="7"/>
  <c r="BE250" i="7"/>
  <c r="BE252" i="7"/>
  <c r="BE253" i="7"/>
  <c r="BE264" i="7"/>
  <c r="BE265" i="7"/>
  <c r="BE272" i="7"/>
  <c r="BE273" i="7"/>
  <c r="BE275" i="7"/>
  <c r="BE278" i="7"/>
  <c r="BE280" i="7"/>
  <c r="BE281" i="7"/>
  <c r="BE292" i="7"/>
  <c r="BE294" i="7"/>
  <c r="BE295" i="7"/>
  <c r="BE299" i="7"/>
  <c r="BE301" i="7"/>
  <c r="BE302" i="7"/>
  <c r="BE309" i="7"/>
  <c r="BE313" i="7"/>
  <c r="BE324" i="7"/>
  <c r="BE325" i="7"/>
  <c r="BE327" i="7"/>
  <c r="BE331" i="7"/>
  <c r="BE343" i="7"/>
  <c r="BE345" i="7"/>
  <c r="BE349" i="7"/>
  <c r="BE364" i="7"/>
  <c r="BE365" i="7"/>
  <c r="BE375" i="7"/>
  <c r="BE377" i="7"/>
  <c r="BE384" i="7"/>
  <c r="BE388" i="7"/>
  <c r="BE394" i="7"/>
  <c r="BE395" i="7"/>
  <c r="BE396" i="7"/>
  <c r="BE399" i="7"/>
  <c r="BE400" i="7"/>
  <c r="BE415" i="7"/>
  <c r="BE416" i="7"/>
  <c r="BE421" i="7"/>
  <c r="BE431" i="7"/>
  <c r="BE449" i="7"/>
  <c r="BE450" i="7"/>
  <c r="BE459" i="7"/>
  <c r="BE461" i="7"/>
  <c r="BE463" i="7"/>
  <c r="BE464" i="7"/>
  <c r="BE468" i="7"/>
  <c r="BE473" i="7"/>
  <c r="BE475" i="7"/>
  <c r="BE477" i="7"/>
  <c r="BE479" i="7"/>
  <c r="BE480" i="7"/>
  <c r="BE481" i="7"/>
  <c r="BE482" i="7"/>
  <c r="BE153" i="7"/>
  <c r="BE154" i="7"/>
  <c r="BE163" i="7"/>
  <c r="BE165" i="7"/>
  <c r="BE166" i="7"/>
  <c r="BE168" i="7"/>
  <c r="BE170" i="7"/>
  <c r="BE173" i="7"/>
  <c r="BE177" i="7"/>
  <c r="BE181" i="7"/>
  <c r="BE194" i="7"/>
  <c r="BE200" i="7"/>
  <c r="BE201" i="7"/>
  <c r="BE205" i="7"/>
  <c r="BE219" i="7"/>
  <c r="BE221" i="7"/>
  <c r="BE224" i="7"/>
  <c r="BE226" i="7"/>
  <c r="BE227" i="7"/>
  <c r="BE232" i="7"/>
  <c r="BE234" i="7"/>
  <c r="BE235" i="7"/>
  <c r="BE249" i="7"/>
  <c r="BE254" i="7"/>
  <c r="BE267" i="7"/>
  <c r="BE268" i="7"/>
  <c r="BE271" i="7"/>
  <c r="BE274" i="7"/>
  <c r="BE276" i="7"/>
  <c r="BE277" i="7"/>
  <c r="BE279" i="7"/>
  <c r="BE291" i="7"/>
  <c r="BE296" i="7"/>
  <c r="BE303" i="7"/>
  <c r="BE305" i="7"/>
  <c r="BE307" i="7"/>
  <c r="BE329" i="7"/>
  <c r="BE333" i="7"/>
  <c r="BE334" i="7"/>
  <c r="BE341" i="7"/>
  <c r="BE350" i="7"/>
  <c r="BE359" i="7"/>
  <c r="BE360" i="7"/>
  <c r="BE361" i="7"/>
  <c r="BE363" i="7"/>
  <c r="BE366" i="7"/>
  <c r="BE369" i="7"/>
  <c r="BE379" i="7"/>
  <c r="BE381" i="7"/>
  <c r="BE398" i="7"/>
  <c r="BE402" i="7"/>
  <c r="BE408" i="7"/>
  <c r="BE422" i="7"/>
  <c r="BE427" i="7"/>
  <c r="BE430" i="7"/>
  <c r="BE452" i="7"/>
  <c r="BE454" i="7"/>
  <c r="BE455" i="7"/>
  <c r="BE456" i="7"/>
  <c r="BE458" i="7"/>
  <c r="BE466" i="7"/>
  <c r="BE469" i="7"/>
  <c r="BE470" i="7"/>
  <c r="BE471" i="7"/>
  <c r="BE474" i="7"/>
  <c r="BE478" i="7"/>
  <c r="BE184" i="6"/>
  <c r="BE188" i="6"/>
  <c r="BE195" i="6"/>
  <c r="BE207" i="6"/>
  <c r="BE219" i="6"/>
  <c r="BE224" i="6"/>
  <c r="BE231" i="6"/>
  <c r="BE246" i="6"/>
  <c r="BE268" i="6"/>
  <c r="BE319" i="6"/>
  <c r="BE327" i="6"/>
  <c r="BE331" i="6"/>
  <c r="BE359" i="6"/>
  <c r="BE394" i="6"/>
  <c r="BE407" i="6"/>
  <c r="BE415" i="6"/>
  <c r="BE484" i="6"/>
  <c r="BE525" i="6"/>
  <c r="BE549" i="6"/>
  <c r="BE572" i="6"/>
  <c r="BE577" i="6"/>
  <c r="BE589" i="6"/>
  <c r="BE596" i="6"/>
  <c r="BE608" i="6"/>
  <c r="BE683" i="6"/>
  <c r="BE704" i="6"/>
  <c r="BE717" i="6"/>
  <c r="BE799" i="6"/>
  <c r="BE807" i="6"/>
  <c r="BE815" i="6"/>
  <c r="BE827" i="6"/>
  <c r="BE835" i="6"/>
  <c r="BE851" i="6"/>
  <c r="BE859" i="6"/>
  <c r="BE867" i="6"/>
  <c r="BE907" i="6"/>
  <c r="BE919" i="6"/>
  <c r="BE931" i="6"/>
  <c r="BE938" i="6"/>
  <c r="BE979" i="6"/>
  <c r="BE996" i="6"/>
  <c r="BE1014" i="6"/>
  <c r="BE1018" i="6"/>
  <c r="BE1044" i="6"/>
  <c r="BE1048" i="6"/>
  <c r="BE1068" i="6"/>
  <c r="BE1084" i="6"/>
  <c r="BE1092" i="6"/>
  <c r="BE1104" i="6"/>
  <c r="BE1109" i="6"/>
  <c r="BE1122" i="6"/>
  <c r="BE1126" i="6"/>
  <c r="BE1134" i="6"/>
  <c r="BE1138" i="6"/>
  <c r="BE1155" i="6"/>
  <c r="BE1163" i="6"/>
  <c r="BE1180" i="6"/>
  <c r="BE1191" i="6"/>
  <c r="BE1199" i="6"/>
  <c r="BE1207" i="6"/>
  <c r="BE1249" i="6"/>
  <c r="BE1313" i="6"/>
  <c r="BE1320" i="6"/>
  <c r="BE1332" i="6"/>
  <c r="BE1344" i="6"/>
  <c r="BE1397" i="6"/>
  <c r="BE1407" i="6"/>
  <c r="BE1425" i="6"/>
  <c r="BE1433" i="6"/>
  <c r="BE1507" i="6"/>
  <c r="BE1515" i="6"/>
  <c r="BE1550" i="6"/>
  <c r="BE1585" i="6"/>
  <c r="BE1598" i="6"/>
  <c r="BE1606" i="6"/>
  <c r="BE1610" i="6"/>
  <c r="BE1614" i="6"/>
  <c r="BE1623" i="6"/>
  <c r="BE1627" i="6"/>
  <c r="BE1631" i="6"/>
  <c r="BE1635" i="6"/>
  <c r="BE1645" i="6"/>
  <c r="BE1654" i="6"/>
  <c r="BE1688" i="6"/>
  <c r="BE1693" i="6"/>
  <c r="BE1782" i="6"/>
  <c r="BE1792" i="6"/>
  <c r="BE1802" i="6"/>
  <c r="BE1849" i="6"/>
  <c r="BE1877" i="6"/>
  <c r="BE1885" i="6"/>
  <c r="BE1889" i="6"/>
  <c r="BE1896" i="6"/>
  <c r="BE1919" i="6"/>
  <c r="BE1940" i="6"/>
  <c r="BE1944" i="6"/>
  <c r="BE1962" i="6"/>
  <c r="BE1988" i="6"/>
  <c r="BE2009" i="6"/>
  <c r="BE2017" i="6"/>
  <c r="BE2023" i="6"/>
  <c r="BE2027" i="6"/>
  <c r="BE2032" i="6"/>
  <c r="BE2034" i="6"/>
  <c r="J91" i="6"/>
  <c r="BE176" i="6"/>
  <c r="BE255" i="6"/>
  <c r="BE311" i="6"/>
  <c r="BE315" i="6"/>
  <c r="BE339" i="6"/>
  <c r="BE347" i="6"/>
  <c r="BE364" i="6"/>
  <c r="BE365" i="6"/>
  <c r="BE367" i="6"/>
  <c r="BE419" i="6"/>
  <c r="BE425" i="6"/>
  <c r="BE433" i="6"/>
  <c r="BE451" i="6"/>
  <c r="BE480" i="6"/>
  <c r="BE498" i="6"/>
  <c r="BE505" i="6"/>
  <c r="BE522" i="6"/>
  <c r="BE523" i="6"/>
  <c r="BE545" i="6"/>
  <c r="BE553" i="6"/>
  <c r="BE557" i="6"/>
  <c r="BE561" i="6"/>
  <c r="BE601" i="6"/>
  <c r="BE613" i="6"/>
  <c r="BE620" i="6"/>
  <c r="BE625" i="6"/>
  <c r="BE652" i="6"/>
  <c r="BE661" i="6"/>
  <c r="BE675" i="6"/>
  <c r="BE691" i="6"/>
  <c r="BE743" i="6"/>
  <c r="BE769" i="6"/>
  <c r="BE782" i="6"/>
  <c r="BE795" i="6"/>
  <c r="BE823" i="6"/>
  <c r="BE843" i="6"/>
  <c r="BE847" i="6"/>
  <c r="BE864" i="6"/>
  <c r="BE865" i="6"/>
  <c r="BE891" i="6"/>
  <c r="BE926" i="6"/>
  <c r="BE962" i="6"/>
  <c r="BE967" i="6"/>
  <c r="BE1031" i="6"/>
  <c r="BE1052" i="6"/>
  <c r="BE1060" i="6"/>
  <c r="BE1064" i="6"/>
  <c r="BE1080" i="6"/>
  <c r="BE1088" i="6"/>
  <c r="BE1100" i="6"/>
  <c r="BE1108" i="6"/>
  <c r="BE1111" i="6"/>
  <c r="BE1159" i="6"/>
  <c r="BE1173" i="6"/>
  <c r="BE1212" i="6"/>
  <c r="BE1220" i="6"/>
  <c r="BE1228" i="6"/>
  <c r="BE1232" i="6"/>
  <c r="BE1242" i="6"/>
  <c r="BE1266" i="6"/>
  <c r="BE1308" i="6"/>
  <c r="BE1337" i="6"/>
  <c r="BE1368" i="6"/>
  <c r="BE1479" i="6"/>
  <c r="BE1491" i="6"/>
  <c r="BE1518" i="6"/>
  <c r="BE1541" i="6"/>
  <c r="BE1545" i="6"/>
  <c r="BE1566" i="6"/>
  <c r="BE1570" i="6"/>
  <c r="BE1580" i="6"/>
  <c r="BE1584" i="6"/>
  <c r="BE1619" i="6"/>
  <c r="BE1649" i="6"/>
  <c r="BE1676" i="6"/>
  <c r="BE1680" i="6"/>
  <c r="BE1700" i="6"/>
  <c r="BE1705" i="6"/>
  <c r="BE1724" i="6"/>
  <c r="BE1741" i="6"/>
  <c r="BE1748" i="6"/>
  <c r="BE1807" i="6"/>
  <c r="BE1845" i="6"/>
  <c r="BE1853" i="6"/>
  <c r="BE1857" i="6"/>
  <c r="BE1861" i="6"/>
  <c r="BE1865" i="6"/>
  <c r="BE1869" i="6"/>
  <c r="BE1894" i="6"/>
  <c r="BE1928" i="6"/>
  <c r="BE1954" i="6"/>
  <c r="BE1965" i="6"/>
  <c r="BE1984" i="6"/>
  <c r="BE2001" i="6"/>
  <c r="BE2066" i="6"/>
  <c r="BE2070" i="6"/>
  <c r="F94" i="6"/>
  <c r="BE152" i="6"/>
  <c r="BE180" i="6"/>
  <c r="BE212" i="6"/>
  <c r="BE241" i="6"/>
  <c r="BE281" i="6"/>
  <c r="BE307" i="6"/>
  <c r="BE351" i="6"/>
  <c r="BE355" i="6"/>
  <c r="BE382" i="6"/>
  <c r="BE386" i="6"/>
  <c r="BE403" i="6"/>
  <c r="BE429" i="6"/>
  <c r="BE434" i="6"/>
  <c r="BE436" i="6"/>
  <c r="BE459" i="6"/>
  <c r="BE463" i="6"/>
  <c r="BE468" i="6"/>
  <c r="BE476" i="6"/>
  <c r="BE488" i="6"/>
  <c r="BE494" i="6"/>
  <c r="BE502" i="6"/>
  <c r="BE584" i="6"/>
  <c r="BE637" i="6"/>
  <c r="BE647" i="6"/>
  <c r="BE657" i="6"/>
  <c r="BE665" i="6"/>
  <c r="BE687" i="6"/>
  <c r="BE756" i="6"/>
  <c r="BE803" i="6"/>
  <c r="BE831" i="6"/>
  <c r="BE887" i="6"/>
  <c r="BE895" i="6"/>
  <c r="BE914" i="6"/>
  <c r="BE943" i="6"/>
  <c r="BE955" i="6"/>
  <c r="BE984" i="6"/>
  <c r="BE988" i="6"/>
  <c r="BE1001" i="6"/>
  <c r="BE1010" i="6"/>
  <c r="BE1056" i="6"/>
  <c r="BE1072" i="6"/>
  <c r="BE1130" i="6"/>
  <c r="BE1151" i="6"/>
  <c r="BE1195" i="6"/>
  <c r="BE1203" i="6"/>
  <c r="BE1238" i="6"/>
  <c r="BE1269" i="6"/>
  <c r="BE1289" i="6"/>
  <c r="BE1301" i="6"/>
  <c r="BE1325" i="6"/>
  <c r="BE1361" i="6"/>
  <c r="BE1373" i="6"/>
  <c r="BE1380" i="6"/>
  <c r="BE1385" i="6"/>
  <c r="BE1402" i="6"/>
  <c r="BE1411" i="6"/>
  <c r="BE1446" i="6"/>
  <c r="BE1459" i="6"/>
  <c r="BE1467" i="6"/>
  <c r="BE1471" i="6"/>
  <c r="BE1483" i="6"/>
  <c r="BE1495" i="6"/>
  <c r="BE1499" i="6"/>
  <c r="BE1529" i="6"/>
  <c r="BE1533" i="6"/>
  <c r="BE1558" i="6"/>
  <c r="BE1639" i="6"/>
  <c r="BE1684" i="6"/>
  <c r="BE1753" i="6"/>
  <c r="BE1760" i="6"/>
  <c r="BE1772" i="6"/>
  <c r="BE1797" i="6"/>
  <c r="BE1881" i="6"/>
  <c r="BE1893" i="6"/>
  <c r="BE1911" i="6"/>
  <c r="BE1948" i="6"/>
  <c r="BE1958" i="6"/>
  <c r="BE1963" i="6"/>
  <c r="BE1976" i="6"/>
  <c r="BE1992" i="6"/>
  <c r="BE2005" i="6"/>
  <c r="BE2013" i="6"/>
  <c r="BE2031" i="6"/>
  <c r="BE2045" i="6"/>
  <c r="BE2123" i="6"/>
  <c r="BE2138" i="6"/>
  <c r="BE2142" i="6"/>
  <c r="BE2181" i="6"/>
  <c r="BE2218" i="6"/>
  <c r="BE2226" i="6"/>
  <c r="BE2230" i="6"/>
  <c r="BE2240" i="6"/>
  <c r="BE2258" i="6"/>
  <c r="BE2266" i="6"/>
  <c r="BE2297" i="6"/>
  <c r="BE2316" i="6"/>
  <c r="BE2358" i="6"/>
  <c r="BE2366" i="6"/>
  <c r="BE2396" i="6"/>
  <c r="BE2420" i="6"/>
  <c r="BE2427" i="6"/>
  <c r="BE2435" i="6"/>
  <c r="BE2443" i="6"/>
  <c r="BE2447" i="6"/>
  <c r="BE2463" i="6"/>
  <c r="BE2479" i="6"/>
  <c r="BE2502" i="6"/>
  <c r="BE2504" i="6"/>
  <c r="BE2520" i="6"/>
  <c r="BE2556" i="6"/>
  <c r="BE2564" i="6"/>
  <c r="BE2584" i="6"/>
  <c r="BE2588" i="6"/>
  <c r="BE2592" i="6"/>
  <c r="BE2596" i="6"/>
  <c r="BE2614" i="6"/>
  <c r="BE2624" i="6"/>
  <c r="BE2641" i="6"/>
  <c r="BE2649" i="6"/>
  <c r="BE2657" i="6"/>
  <c r="BE2676" i="6"/>
  <c r="BE2692" i="6"/>
  <c r="BE2723" i="6"/>
  <c r="BE2735" i="6"/>
  <c r="BE2770" i="6"/>
  <c r="BE2774" i="6"/>
  <c r="BE2782" i="6"/>
  <c r="BE2798" i="6"/>
  <c r="BE2842" i="6"/>
  <c r="BE2857" i="6"/>
  <c r="BE2881" i="6"/>
  <c r="BE2885" i="6"/>
  <c r="BE2890" i="6"/>
  <c r="BE2892" i="6"/>
  <c r="BE2909" i="6"/>
  <c r="BE2917" i="6"/>
  <c r="BE2926" i="6"/>
  <c r="BE2931" i="6"/>
  <c r="BE2934" i="6"/>
  <c r="BE2935" i="6"/>
  <c r="BE2936" i="6"/>
  <c r="BE2937" i="6"/>
  <c r="BE2938" i="6"/>
  <c r="BE2939" i="6"/>
  <c r="BE2940" i="6"/>
  <c r="BE2941" i="6"/>
  <c r="BE2942" i="6"/>
  <c r="BE2943" i="6"/>
  <c r="BE2944" i="6"/>
  <c r="BE2945" i="6"/>
  <c r="BE2946" i="6"/>
  <c r="BE2947" i="6"/>
  <c r="BE2948" i="6"/>
  <c r="BE2949" i="6"/>
  <c r="BE2950" i="6"/>
  <c r="BE2951" i="6"/>
  <c r="BE2078" i="6"/>
  <c r="BE2086" i="6"/>
  <c r="BE2092" i="6"/>
  <c r="BE2096" i="6"/>
  <c r="BE2100" i="6"/>
  <c r="BE2121" i="6"/>
  <c r="BE2134" i="6"/>
  <c r="BE2146" i="6"/>
  <c r="BE2185" i="6"/>
  <c r="BE2214" i="6"/>
  <c r="BE2222" i="6"/>
  <c r="BE2244" i="6"/>
  <c r="BE2262" i="6"/>
  <c r="BE2290" i="6"/>
  <c r="BE2308" i="6"/>
  <c r="BE2324" i="6"/>
  <c r="BE2340" i="6"/>
  <c r="BE2362" i="6"/>
  <c r="BE2369" i="6"/>
  <c r="BE2380" i="6"/>
  <c r="BE2388" i="6"/>
  <c r="BE2392" i="6"/>
  <c r="BE2404" i="6"/>
  <c r="BE2431" i="6"/>
  <c r="BE2451" i="6"/>
  <c r="BE2475" i="6"/>
  <c r="BE2483" i="6"/>
  <c r="BE2497" i="6"/>
  <c r="BE2524" i="6"/>
  <c r="BE2548" i="6"/>
  <c r="BE2572" i="6"/>
  <c r="BE2600" i="6"/>
  <c r="BE2606" i="6"/>
  <c r="BE2653" i="6"/>
  <c r="BE2658" i="6"/>
  <c r="BE2660" i="6"/>
  <c r="BE2672" i="6"/>
  <c r="BE2680" i="6"/>
  <c r="BE2719" i="6"/>
  <c r="BE2739" i="6"/>
  <c r="BE2743" i="6"/>
  <c r="BE2747" i="6"/>
  <c r="BE2754" i="6"/>
  <c r="BE2766" i="6"/>
  <c r="BE2794" i="6"/>
  <c r="BE2799" i="6"/>
  <c r="BE2812" i="6"/>
  <c r="BE2820" i="6"/>
  <c r="BE2829" i="6"/>
  <c r="BE2833" i="6"/>
  <c r="BE2853" i="6"/>
  <c r="BE2873" i="6"/>
  <c r="BE2889" i="6"/>
  <c r="BE2913" i="6"/>
  <c r="BE2921" i="6"/>
  <c r="BE2930" i="6"/>
  <c r="BE2933" i="6"/>
  <c r="E85" i="6"/>
  <c r="BE172" i="6"/>
  <c r="BE200" i="6"/>
  <c r="BE236" i="6"/>
  <c r="BE251" i="6"/>
  <c r="BE294" i="6"/>
  <c r="BE323" i="6"/>
  <c r="BE335" i="6"/>
  <c r="BE343" i="6"/>
  <c r="BE378" i="6"/>
  <c r="BE390" i="6"/>
  <c r="BE399" i="6"/>
  <c r="BE411" i="6"/>
  <c r="BE447" i="6"/>
  <c r="BE455" i="6"/>
  <c r="BE472" i="6"/>
  <c r="BE503" i="6"/>
  <c r="BE565" i="6"/>
  <c r="BE632" i="6"/>
  <c r="BE642" i="6"/>
  <c r="BE670" i="6"/>
  <c r="BE679" i="6"/>
  <c r="BE730" i="6"/>
  <c r="BE811" i="6"/>
  <c r="BE819" i="6"/>
  <c r="BE839" i="6"/>
  <c r="BE855" i="6"/>
  <c r="BE902" i="6"/>
  <c r="BE950" i="6"/>
  <c r="BE974" i="6"/>
  <c r="BE992" i="6"/>
  <c r="BE1006" i="6"/>
  <c r="BE1076" i="6"/>
  <c r="BE1096" i="6"/>
  <c r="BE1143" i="6"/>
  <c r="BE1147" i="6"/>
  <c r="BE1169" i="6"/>
  <c r="BE1177" i="6"/>
  <c r="BE1178" i="6"/>
  <c r="BE1216" i="6"/>
  <c r="BE1224" i="6"/>
  <c r="BE1246" i="6"/>
  <c r="BE1247" i="6"/>
  <c r="BE1267" i="6"/>
  <c r="BE1293" i="6"/>
  <c r="BE1297" i="6"/>
  <c r="BE1349" i="6"/>
  <c r="BE1356" i="6"/>
  <c r="BE1392" i="6"/>
  <c r="BE1415" i="6"/>
  <c r="BE1420" i="6"/>
  <c r="BE1429" i="6"/>
  <c r="BE1463" i="6"/>
  <c r="BE1475" i="6"/>
  <c r="BE1487" i="6"/>
  <c r="BE1503" i="6"/>
  <c r="BE1511" i="6"/>
  <c r="BE1516" i="6"/>
  <c r="BE1537" i="6"/>
  <c r="BE1554" i="6"/>
  <c r="BE1562" i="6"/>
  <c r="BE1576" i="6"/>
  <c r="BE1587" i="6"/>
  <c r="BE1602" i="6"/>
  <c r="BE1653" i="6"/>
  <c r="BE1656" i="6"/>
  <c r="BE1712" i="6"/>
  <c r="BE1717" i="6"/>
  <c r="BE1729" i="6"/>
  <c r="BE1736" i="6"/>
  <c r="BE1765" i="6"/>
  <c r="BE1777" i="6"/>
  <c r="BE1787" i="6"/>
  <c r="BE1811" i="6"/>
  <c r="BE1815" i="6"/>
  <c r="BE1819" i="6"/>
  <c r="BE1832" i="6"/>
  <c r="BE1873" i="6"/>
  <c r="BE1907" i="6"/>
  <c r="BE1915" i="6"/>
  <c r="BE1923" i="6"/>
  <c r="BE1932" i="6"/>
  <c r="BE1936" i="6"/>
  <c r="BE1980" i="6"/>
  <c r="BE1997" i="6"/>
  <c r="BE2049" i="6"/>
  <c r="BE2053" i="6"/>
  <c r="BE2057" i="6"/>
  <c r="BE2061" i="6"/>
  <c r="BE2074" i="6"/>
  <c r="BE2082" i="6"/>
  <c r="BE2101" i="6"/>
  <c r="BE2103" i="6"/>
  <c r="BE2120" i="6"/>
  <c r="BE2193" i="6"/>
  <c r="BE2198" i="6"/>
  <c r="BE2202" i="6"/>
  <c r="BE2210" i="6"/>
  <c r="BE2236" i="6"/>
  <c r="BE2245" i="6"/>
  <c r="BE2247" i="6"/>
  <c r="BE2270" i="6"/>
  <c r="BE2274" i="6"/>
  <c r="BE2304" i="6"/>
  <c r="BE2312" i="6"/>
  <c r="BE2332" i="6"/>
  <c r="BE2344" i="6"/>
  <c r="BE2412" i="6"/>
  <c r="BE2455" i="6"/>
  <c r="BE2459" i="6"/>
  <c r="BE2467" i="6"/>
  <c r="BE2471" i="6"/>
  <c r="BE2487" i="6"/>
  <c r="BE2493" i="6"/>
  <c r="BE2501" i="6"/>
  <c r="BE2516" i="6"/>
  <c r="BE2528" i="6"/>
  <c r="BE2540" i="6"/>
  <c r="BE2560" i="6"/>
  <c r="BE2610" i="6"/>
  <c r="BE2668" i="6"/>
  <c r="BE2704" i="6"/>
  <c r="BE2705" i="6"/>
  <c r="BE2707" i="6"/>
  <c r="BE2731" i="6"/>
  <c r="BE2752" i="6"/>
  <c r="BE2762" i="6"/>
  <c r="BE2786" i="6"/>
  <c r="BE2790" i="6"/>
  <c r="BE2801" i="6"/>
  <c r="BE2808" i="6"/>
  <c r="BE2816" i="6"/>
  <c r="BE2825" i="6"/>
  <c r="BE2838" i="6"/>
  <c r="BE2843" i="6"/>
  <c r="BE2845" i="6"/>
  <c r="BE2861" i="6"/>
  <c r="BE2865" i="6"/>
  <c r="BE2869" i="6"/>
  <c r="BE2877" i="6"/>
  <c r="BE2150" i="6"/>
  <c r="BE2158" i="6"/>
  <c r="BE2166" i="6"/>
  <c r="BE2174" i="6"/>
  <c r="BE2189" i="6"/>
  <c r="BE2206" i="6"/>
  <c r="BE2282" i="6"/>
  <c r="BE2320" i="6"/>
  <c r="BE2328" i="6"/>
  <c r="BE2336" i="6"/>
  <c r="BE2348" i="6"/>
  <c r="BE2352" i="6"/>
  <c r="BE2367" i="6"/>
  <c r="BE2384" i="6"/>
  <c r="BE2439" i="6"/>
  <c r="BE2532" i="6"/>
  <c r="BE2552" i="6"/>
  <c r="BE2568" i="6"/>
  <c r="BE2576" i="6"/>
  <c r="BE2580" i="6"/>
  <c r="BE2615" i="6"/>
  <c r="BE2617" i="6"/>
  <c r="BE2628" i="6"/>
  <c r="BE2632" i="6"/>
  <c r="BE2636" i="6"/>
  <c r="BE2645" i="6"/>
  <c r="BE2684" i="6"/>
  <c r="BE2688" i="6"/>
  <c r="BE2696" i="6"/>
  <c r="BE2700" i="6"/>
  <c r="BE2715" i="6"/>
  <c r="BE2727" i="6"/>
  <c r="BE2751" i="6"/>
  <c r="BE2778" i="6"/>
  <c r="J91" i="5"/>
  <c r="F94" i="5"/>
  <c r="BE145" i="5"/>
  <c r="BE158" i="5"/>
  <c r="BE172" i="5"/>
  <c r="BE184" i="5"/>
  <c r="BE240" i="5"/>
  <c r="BE317" i="5"/>
  <c r="BE324" i="5"/>
  <c r="E116" i="5"/>
  <c r="BE135" i="5"/>
  <c r="BE168" i="5"/>
  <c r="BE211" i="5"/>
  <c r="BE216" i="5"/>
  <c r="BE232" i="5"/>
  <c r="BE248" i="5"/>
  <c r="BE296" i="5"/>
  <c r="BE299" i="5"/>
  <c r="BE305" i="5"/>
  <c r="BE328" i="5"/>
  <c r="BE330" i="5"/>
  <c r="BE332" i="5"/>
  <c r="BE131" i="5"/>
  <c r="BE138" i="5"/>
  <c r="BE141" i="5"/>
  <c r="BE151" i="5"/>
  <c r="BE161" i="5"/>
  <c r="BE164" i="5"/>
  <c r="BE180" i="5"/>
  <c r="BE188" i="5"/>
  <c r="BE196" i="5"/>
  <c r="BE200" i="5"/>
  <c r="BE203" i="5"/>
  <c r="BE207" i="5"/>
  <c r="BE220" i="5"/>
  <c r="BE236" i="5"/>
  <c r="BE252" i="5"/>
  <c r="BE256" i="5"/>
  <c r="BE260" i="5"/>
  <c r="BE283" i="5"/>
  <c r="BE286" i="5"/>
  <c r="BE289" i="5"/>
  <c r="BE302" i="5"/>
  <c r="BE308" i="5"/>
  <c r="BE311" i="5"/>
  <c r="BE314" i="5"/>
  <c r="BE320" i="5"/>
  <c r="BE326" i="5"/>
  <c r="BE148" i="5"/>
  <c r="BE154" i="5"/>
  <c r="BE176" i="5"/>
  <c r="BE192" i="5"/>
  <c r="BE224" i="5"/>
  <c r="BE228" i="5"/>
  <c r="BE244" i="5"/>
  <c r="BE264" i="5"/>
  <c r="BE267" i="5"/>
  <c r="BE270" i="5"/>
  <c r="BE274" i="5"/>
  <c r="BE279" i="5"/>
  <c r="BE293" i="5"/>
  <c r="BE334" i="5"/>
  <c r="E85" i="4"/>
  <c r="J91" i="4"/>
  <c r="BE148" i="4"/>
  <c r="BE156" i="4"/>
  <c r="BE160" i="4"/>
  <c r="BE164" i="4"/>
  <c r="BE220" i="4"/>
  <c r="BE245" i="4"/>
  <c r="BE260" i="4"/>
  <c r="BE267" i="4"/>
  <c r="BE318" i="4"/>
  <c r="BE330" i="4"/>
  <c r="BE334" i="4"/>
  <c r="BE368" i="4"/>
  <c r="BE376" i="4"/>
  <c r="BE400" i="4"/>
  <c r="BE408" i="4"/>
  <c r="BE152" i="4"/>
  <c r="BE176" i="4"/>
  <c r="BE192" i="4"/>
  <c r="BE196" i="4"/>
  <c r="BE204" i="4"/>
  <c r="BE212" i="4"/>
  <c r="BE216" i="4"/>
  <c r="BE229" i="4"/>
  <c r="BE239" i="4"/>
  <c r="BE248" i="4"/>
  <c r="BE251" i="4"/>
  <c r="BE271" i="4"/>
  <c r="BE281" i="4"/>
  <c r="BE293" i="4"/>
  <c r="BE297" i="4"/>
  <c r="BE322" i="4"/>
  <c r="BE348" i="4"/>
  <c r="BE352" i="4"/>
  <c r="BE356" i="4"/>
  <c r="BE388" i="4"/>
  <c r="BE404" i="4"/>
  <c r="BE417" i="4"/>
  <c r="BE426" i="4"/>
  <c r="BE449" i="4"/>
  <c r="BE468" i="4"/>
  <c r="BE483" i="4"/>
  <c r="BE489" i="4"/>
  <c r="BE492" i="4"/>
  <c r="BE498" i="4"/>
  <c r="BE500" i="4"/>
  <c r="BE514" i="4"/>
  <c r="BE517" i="4"/>
  <c r="BE526" i="4"/>
  <c r="BE529" i="4"/>
  <c r="BE536" i="4"/>
  <c r="BE540" i="4"/>
  <c r="BE542" i="4"/>
  <c r="BE544" i="4"/>
  <c r="BE546" i="4"/>
  <c r="F94" i="4"/>
  <c r="BE135" i="4"/>
  <c r="BE141" i="4"/>
  <c r="BE144" i="4"/>
  <c r="BE172" i="4"/>
  <c r="BE184" i="4"/>
  <c r="BE232" i="4"/>
  <c r="BE242" i="4"/>
  <c r="BE257" i="4"/>
  <c r="BE264" i="4"/>
  <c r="BE276" i="4"/>
  <c r="BE305" i="4"/>
  <c r="BE308" i="4"/>
  <c r="BE326" i="4"/>
  <c r="BE344" i="4"/>
  <c r="BE364" i="4"/>
  <c r="BE380" i="4"/>
  <c r="BE384" i="4"/>
  <c r="BE392" i="4"/>
  <c r="BE414" i="4"/>
  <c r="BE429" i="4"/>
  <c r="BE431" i="4"/>
  <c r="BE511" i="4"/>
  <c r="BE538" i="4"/>
  <c r="BE132" i="4"/>
  <c r="BE138" i="4"/>
  <c r="BE168" i="4"/>
  <c r="BE180" i="4"/>
  <c r="BE188" i="4"/>
  <c r="BE200" i="4"/>
  <c r="BE208" i="4"/>
  <c r="BE223" i="4"/>
  <c r="BE226" i="4"/>
  <c r="BE236" i="4"/>
  <c r="BE254" i="4"/>
  <c r="BE285" i="4"/>
  <c r="BE289" i="4"/>
  <c r="BE301" i="4"/>
  <c r="BE311" i="4"/>
  <c r="BE314" i="4"/>
  <c r="BE338" i="4"/>
  <c r="BE341" i="4"/>
  <c r="BE360" i="4"/>
  <c r="BE372" i="4"/>
  <c r="BE396" i="4"/>
  <c r="BE412" i="4"/>
  <c r="BE420" i="4"/>
  <c r="BE423" i="4"/>
  <c r="BE434" i="4"/>
  <c r="BE446" i="4"/>
  <c r="BE452" i="4"/>
  <c r="BE454" i="4"/>
  <c r="BE457" i="4"/>
  <c r="BE471" i="4"/>
  <c r="BE474" i="4"/>
  <c r="BE477" i="4"/>
  <c r="BE480" i="4"/>
  <c r="BE503" i="4"/>
  <c r="BE520" i="4"/>
  <c r="BE532" i="4"/>
  <c r="BE437" i="4"/>
  <c r="BE441" i="4"/>
  <c r="BE443" i="4"/>
  <c r="BE460" i="4"/>
  <c r="BE463" i="4"/>
  <c r="BE486" i="4"/>
  <c r="BE495" i="4"/>
  <c r="BE505" i="4"/>
  <c r="BE508" i="4"/>
  <c r="BE523" i="4"/>
  <c r="J91" i="3"/>
  <c r="F94" i="3"/>
  <c r="BE147" i="3"/>
  <c r="BE150" i="3"/>
  <c r="BE153" i="3"/>
  <c r="BE155" i="3"/>
  <c r="BE158" i="3"/>
  <c r="BE170" i="3"/>
  <c r="BE178" i="3"/>
  <c r="BE184" i="3"/>
  <c r="BE190" i="3"/>
  <c r="BE193" i="3"/>
  <c r="BE205" i="3"/>
  <c r="BE217" i="3"/>
  <c r="E85" i="3"/>
  <c r="BE127" i="3"/>
  <c r="BE164" i="3"/>
  <c r="BE167" i="3"/>
  <c r="BE176" i="3"/>
  <c r="BE187" i="3"/>
  <c r="BE199" i="3"/>
  <c r="BE225" i="3"/>
  <c r="BE161" i="3"/>
  <c r="BE173" i="3"/>
  <c r="BE181" i="3"/>
  <c r="BE196" i="3"/>
  <c r="BE202" i="3"/>
  <c r="BE208" i="3"/>
  <c r="BE211" i="3"/>
  <c r="BE214" i="3"/>
  <c r="BE222" i="3"/>
  <c r="J91" i="2"/>
  <c r="BE172" i="2"/>
  <c r="BE183" i="2"/>
  <c r="BE194" i="2"/>
  <c r="BE286" i="2"/>
  <c r="BE480" i="2"/>
  <c r="BE531" i="2"/>
  <c r="BE544" i="2"/>
  <c r="BE600" i="2"/>
  <c r="BE662" i="2"/>
  <c r="BE704" i="2"/>
  <c r="BE720" i="2"/>
  <c r="BE803" i="2"/>
  <c r="BE865" i="2"/>
  <c r="BE889" i="2"/>
  <c r="BE920" i="2"/>
  <c r="BE951" i="2"/>
  <c r="BE1007" i="2"/>
  <c r="BE1029" i="2"/>
  <c r="BE1042" i="2"/>
  <c r="BE1099" i="2"/>
  <c r="BE1211" i="2"/>
  <c r="BE1220" i="2"/>
  <c r="BE1471" i="2"/>
  <c r="BE1614" i="2"/>
  <c r="BE1619" i="2"/>
  <c r="BE1646" i="2"/>
  <c r="BE1684" i="2"/>
  <c r="BE1701" i="2"/>
  <c r="BE1718" i="2"/>
  <c r="BE1727" i="2"/>
  <c r="BE1781" i="2"/>
  <c r="BE1826" i="2"/>
  <c r="BE1985" i="2"/>
  <c r="BE2086" i="2"/>
  <c r="BE2108" i="2"/>
  <c r="BE2144" i="2"/>
  <c r="BE2199" i="2"/>
  <c r="BE2223" i="2"/>
  <c r="BE2267" i="2"/>
  <c r="BE2275" i="2"/>
  <c r="BE2354" i="2"/>
  <c r="BE2399" i="2"/>
  <c r="BE2500" i="2"/>
  <c r="BE2513" i="2"/>
  <c r="BE2523" i="2"/>
  <c r="BE2535" i="2"/>
  <c r="BE2593" i="2"/>
  <c r="BE2604" i="2"/>
  <c r="BE2616" i="2"/>
  <c r="BE2633" i="2"/>
  <c r="BE2714" i="2"/>
  <c r="BE2736" i="2"/>
  <c r="BE2799" i="2"/>
  <c r="BE2898" i="2"/>
  <c r="BE2903" i="2"/>
  <c r="BE2915" i="2"/>
  <c r="BE2949" i="2"/>
  <c r="BE2968" i="2"/>
  <c r="BE3017" i="2"/>
  <c r="BE3023" i="2"/>
  <c r="BE3049" i="2"/>
  <c r="BE3119" i="2"/>
  <c r="BE3136" i="2"/>
  <c r="BE3146" i="2"/>
  <c r="BE3209" i="2"/>
  <c r="BE3225" i="2"/>
  <c r="BE3246" i="2"/>
  <c r="BE3289" i="2"/>
  <c r="BE3293" i="2"/>
  <c r="BE3304" i="2"/>
  <c r="BE3324" i="2"/>
  <c r="BE3345" i="2"/>
  <c r="BE3361" i="2"/>
  <c r="BE3365" i="2"/>
  <c r="BE3390" i="2"/>
  <c r="F94" i="2"/>
  <c r="BE205" i="2"/>
  <c r="BE263" i="2"/>
  <c r="BE270" i="2"/>
  <c r="BE277" i="2"/>
  <c r="BE299" i="2"/>
  <c r="BE310" i="2"/>
  <c r="BE312" i="2"/>
  <c r="BE506" i="2"/>
  <c r="BE519" i="2"/>
  <c r="BE533" i="2"/>
  <c r="BE578" i="2"/>
  <c r="BE615" i="2"/>
  <c r="BE628" i="2"/>
  <c r="BE674" i="2"/>
  <c r="BE739" i="2"/>
  <c r="BE757" i="2"/>
  <c r="BE767" i="2"/>
  <c r="BE777" i="2"/>
  <c r="BE785" i="2"/>
  <c r="BE821" i="2"/>
  <c r="BE839" i="2"/>
  <c r="BE1055" i="2"/>
  <c r="BE1080" i="2"/>
  <c r="BE1086" i="2"/>
  <c r="BE1108" i="2"/>
  <c r="BE1132" i="2"/>
  <c r="BE1144" i="2"/>
  <c r="BE1152" i="2"/>
  <c r="BE1164" i="2"/>
  <c r="BE1213" i="2"/>
  <c r="BE1481" i="2"/>
  <c r="BE1496" i="2"/>
  <c r="BE1531" i="2"/>
  <c r="BE1553" i="2"/>
  <c r="BE1576" i="2"/>
  <c r="BE1587" i="2"/>
  <c r="BE1589" i="2"/>
  <c r="BE1599" i="2"/>
  <c r="BE1601" i="2"/>
  <c r="BE1682" i="2"/>
  <c r="BE1800" i="2"/>
  <c r="BE2083" i="2"/>
  <c r="BE2124" i="2"/>
  <c r="BE2142" i="2"/>
  <c r="BE2212" i="2"/>
  <c r="BE2237" i="2"/>
  <c r="BE2319" i="2"/>
  <c r="BE2409" i="2"/>
  <c r="BE2465" i="2"/>
  <c r="BE2484" i="2"/>
  <c r="BE2498" i="2"/>
  <c r="BE2576" i="2"/>
  <c r="BE2801" i="2"/>
  <c r="BE2809" i="2"/>
  <c r="BE2936" i="2"/>
  <c r="BE2951" i="2"/>
  <c r="BE2970" i="2"/>
  <c r="BE2974" i="2"/>
  <c r="BE3064" i="2"/>
  <c r="BE3074" i="2"/>
  <c r="BE3088" i="2"/>
  <c r="BE3104" i="2"/>
  <c r="BE3126" i="2"/>
  <c r="BE3153" i="2"/>
  <c r="BE3163" i="2"/>
  <c r="BE3183" i="2"/>
  <c r="BE3195" i="2"/>
  <c r="BE3229" i="2"/>
  <c r="BE3233" i="2"/>
  <c r="BE3237" i="2"/>
  <c r="BE3250" i="2"/>
  <c r="BE3254" i="2"/>
  <c r="BE3273" i="2"/>
  <c r="BE3277" i="2"/>
  <c r="BE3285" i="2"/>
  <c r="BE3312" i="2"/>
  <c r="BE3335" i="2"/>
  <c r="BE3353" i="2"/>
  <c r="BE3385" i="2"/>
  <c r="BE3413" i="2"/>
  <c r="BE3422" i="2"/>
  <c r="BE3429" i="2"/>
  <c r="BE3433" i="2"/>
  <c r="BE3439" i="2"/>
  <c r="BE3453" i="2"/>
  <c r="BE3479" i="2"/>
  <c r="BE3482" i="2"/>
  <c r="BE3497" i="2"/>
  <c r="BE3510" i="2"/>
  <c r="BE3530" i="2"/>
  <c r="BE3572" i="2"/>
  <c r="BE3578" i="2"/>
  <c r="BE3587" i="2"/>
  <c r="BE3638" i="2"/>
  <c r="BE3721" i="2"/>
  <c r="BE3789" i="2"/>
  <c r="BE3798" i="2"/>
  <c r="BE3813" i="2"/>
  <c r="BE3851" i="2"/>
  <c r="BE4207" i="2"/>
  <c r="BE4228" i="2"/>
  <c r="BE4260" i="2"/>
  <c r="BE4448" i="2"/>
  <c r="BE4474" i="2"/>
  <c r="BE4515" i="2"/>
  <c r="BE4539" i="2"/>
  <c r="BE4557" i="2"/>
  <c r="BE4571" i="2"/>
  <c r="BE4621" i="2"/>
  <c r="BE4648" i="2"/>
  <c r="BE4654" i="2"/>
  <c r="BE4755" i="2"/>
  <c r="BE4852" i="2"/>
  <c r="BE4932" i="2"/>
  <c r="BE4936" i="2"/>
  <c r="BE4949" i="2"/>
  <c r="BE4957" i="2"/>
  <c r="BE4985" i="2"/>
  <c r="BE4990" i="2"/>
  <c r="BE4995" i="2"/>
  <c r="BE5006" i="2"/>
  <c r="BE5025" i="2"/>
  <c r="BE5032" i="2"/>
  <c r="BE5039" i="2"/>
  <c r="BE5046" i="2"/>
  <c r="BE5054" i="2"/>
  <c r="BE5066" i="2"/>
  <c r="BE5073" i="2"/>
  <c r="BE5088" i="2"/>
  <c r="BE5092" i="2"/>
  <c r="BE5113" i="2"/>
  <c r="BE5120" i="2"/>
  <c r="BE5128" i="2"/>
  <c r="BE5156" i="2"/>
  <c r="BE5172" i="2"/>
  <c r="BE5181" i="2"/>
  <c r="BE5190" i="2"/>
  <c r="BE5229" i="2"/>
  <c r="BE5235" i="2"/>
  <c r="BE5297" i="2"/>
  <c r="BE5383" i="2"/>
  <c r="BE5441" i="2"/>
  <c r="BE5460" i="2"/>
  <c r="BE5466" i="2"/>
  <c r="BE5472" i="2"/>
  <c r="BE5478" i="2"/>
  <c r="BE5531" i="2"/>
  <c r="BE5538" i="2"/>
  <c r="BE5577" i="2"/>
  <c r="BE5590" i="2"/>
  <c r="BE5601" i="2"/>
  <c r="BE5613" i="2"/>
  <c r="BE5655" i="2"/>
  <c r="BE5666" i="2"/>
  <c r="BE5743" i="2"/>
  <c r="BE5795" i="2"/>
  <c r="BE5835" i="2"/>
  <c r="BE5877" i="2"/>
  <c r="BE5882" i="2"/>
  <c r="BE5909" i="2"/>
  <c r="BE5934" i="2"/>
  <c r="BE5946" i="2"/>
  <c r="BE5978" i="2"/>
  <c r="BE6000" i="2"/>
  <c r="BE6030" i="2"/>
  <c r="BE6094" i="2"/>
  <c r="BE6127" i="2"/>
  <c r="BE6132" i="2"/>
  <c r="BE3560" i="2"/>
  <c r="BE3612" i="2"/>
  <c r="BE3644" i="2"/>
  <c r="BE3653" i="2"/>
  <c r="BE3665" i="2"/>
  <c r="BE3682" i="2"/>
  <c r="BE3741" i="2"/>
  <c r="BE3787" i="2"/>
  <c r="BE3821" i="2"/>
  <c r="BE3829" i="2"/>
  <c r="BE3839" i="2"/>
  <c r="BE3854" i="2"/>
  <c r="BE3856" i="2"/>
  <c r="BE3956" i="2"/>
  <c r="BE4029" i="2"/>
  <c r="BE4130" i="2"/>
  <c r="BE4217" i="2"/>
  <c r="BE4226" i="2"/>
  <c r="BE4243" i="2"/>
  <c r="BE4271" i="2"/>
  <c r="BE4282" i="2"/>
  <c r="BE4461" i="2"/>
  <c r="BE4463" i="2"/>
  <c r="BE4555" i="2"/>
  <c r="BE4619" i="2"/>
  <c r="BE4694" i="2"/>
  <c r="BE4727" i="2"/>
  <c r="BE4743" i="2"/>
  <c r="BE4768" i="2"/>
  <c r="BE4929" i="2"/>
  <c r="BE4946" i="2"/>
  <c r="BE4962" i="2"/>
  <c r="BE4972" i="2"/>
  <c r="BE4980" i="2"/>
  <c r="BE5011" i="2"/>
  <c r="BE5050" i="2"/>
  <c r="BE5084" i="2"/>
  <c r="BE5096" i="2"/>
  <c r="BE5133" i="2"/>
  <c r="BE5142" i="2"/>
  <c r="BE5149" i="2"/>
  <c r="BE5158" i="2"/>
  <c r="BE5188" i="2"/>
  <c r="BE5213" i="2"/>
  <c r="BE5223" i="2"/>
  <c r="BE5249" i="2"/>
  <c r="BE5282" i="2"/>
  <c r="BE5293" i="2"/>
  <c r="BE5306" i="2"/>
  <c r="BE5309" i="2"/>
  <c r="BE5310" i="2"/>
  <c r="BE5324" i="2"/>
  <c r="BE5343" i="2"/>
  <c r="BE5374" i="2"/>
  <c r="BE5402" i="2"/>
  <c r="BE5430" i="2"/>
  <c r="BE5447" i="2"/>
  <c r="BE5487" i="2"/>
  <c r="BE5503" i="2"/>
  <c r="BE5545" i="2"/>
  <c r="BE5552" i="2"/>
  <c r="BE5566" i="2"/>
  <c r="BE5607" i="2"/>
  <c r="BE5622" i="2"/>
  <c r="BE5628" i="2"/>
  <c r="BE5634" i="2"/>
  <c r="BE5641" i="2"/>
  <c r="BE5647" i="2"/>
  <c r="BE5690" i="2"/>
  <c r="BE5696" i="2"/>
  <c r="BE5720" i="2"/>
  <c r="BE5766" i="2"/>
  <c r="BE5771" i="2"/>
  <c r="BE5789" i="2"/>
  <c r="BE5819" i="2"/>
  <c r="BE5827" i="2"/>
  <c r="BE5851" i="2"/>
  <c r="BE5887" i="2"/>
  <c r="BE5929" i="2"/>
  <c r="BE5960" i="2"/>
  <c r="BE5989" i="2"/>
  <c r="BE6012" i="2"/>
  <c r="BE6020" i="2"/>
  <c r="BE6074" i="2"/>
  <c r="BE6107" i="2"/>
  <c r="BE6120" i="2"/>
  <c r="BE3540" i="2"/>
  <c r="BE3672" i="2"/>
  <c r="BE3684" i="2"/>
  <c r="BE3711" i="2"/>
  <c r="BE3751" i="2"/>
  <c r="BE3777" i="2"/>
  <c r="BE3807" i="2"/>
  <c r="BE3845" i="2"/>
  <c r="BE3950" i="2"/>
  <c r="BE4021" i="2"/>
  <c r="BE4027" i="2"/>
  <c r="BE4191" i="2"/>
  <c r="BE4236" i="2"/>
  <c r="BE4283" i="2"/>
  <c r="BE4453" i="2"/>
  <c r="BE4469" i="2"/>
  <c r="BE4475" i="2"/>
  <c r="BE4478" i="2"/>
  <c r="BE4495" i="2"/>
  <c r="BE4501" i="2"/>
  <c r="BE4512" i="2"/>
  <c r="BE4548" i="2"/>
  <c r="BE4674" i="2"/>
  <c r="BE4729" i="2"/>
  <c r="BE4780" i="2"/>
  <c r="BE4915" i="2"/>
  <c r="BE4933" i="2"/>
  <c r="BE4967" i="2"/>
  <c r="BE5003" i="2"/>
  <c r="BE5009" i="2"/>
  <c r="BE5018" i="2"/>
  <c r="BE5059" i="2"/>
  <c r="BE5064" i="2"/>
  <c r="BE5080" i="2"/>
  <c r="BE5100" i="2"/>
  <c r="BE5106" i="2"/>
  <c r="BE5124" i="2"/>
  <c r="BE5194" i="2"/>
  <c r="BE5205" i="2"/>
  <c r="BE5239" i="2"/>
  <c r="BE5245" i="2"/>
  <c r="BE5254" i="2"/>
  <c r="BE5268" i="2"/>
  <c r="BE5286" i="2"/>
  <c r="BE5308" i="2"/>
  <c r="BE5312" i="2"/>
  <c r="BE5315" i="2"/>
  <c r="BE5364" i="2"/>
  <c r="BE5411" i="2"/>
  <c r="BE5424" i="2"/>
  <c r="BE5517" i="2"/>
  <c r="BE5559" i="2"/>
  <c r="BE5585" i="2"/>
  <c r="BE5595" i="2"/>
  <c r="BE5660" i="2"/>
  <c r="BE5673" i="2"/>
  <c r="BE5678" i="2"/>
  <c r="BE5710" i="2"/>
  <c r="BE5735" i="2"/>
  <c r="BE5761" i="2"/>
  <c r="BE5776" i="2"/>
  <c r="BE5782" i="2"/>
  <c r="BE5803" i="2"/>
  <c r="BE5867" i="2"/>
  <c r="BE5897" i="2"/>
  <c r="BE5903" i="2"/>
  <c r="BE5924" i="2"/>
  <c r="BE5953" i="2"/>
  <c r="BE5971" i="2"/>
  <c r="BE6008" i="2"/>
  <c r="BE6025" i="2"/>
  <c r="BE6046" i="2"/>
  <c r="BE6051" i="2"/>
  <c r="BE6056" i="2"/>
  <c r="BE6061" i="2"/>
  <c r="BE6082" i="2"/>
  <c r="BE6090" i="2"/>
  <c r="BE6098" i="2"/>
  <c r="BE6116" i="2"/>
  <c r="BE6141" i="2"/>
  <c r="BE6159" i="2"/>
  <c r="BE6179" i="2"/>
  <c r="BE6190" i="2"/>
  <c r="BE6201" i="2"/>
  <c r="BE6217" i="2"/>
  <c r="BE6229" i="2"/>
  <c r="BE6233" i="2"/>
  <c r="BE6238" i="2"/>
  <c r="BE6243" i="2"/>
  <c r="BE6248" i="2"/>
  <c r="BE6256" i="2"/>
  <c r="BE6264" i="2"/>
  <c r="BE6270" i="2"/>
  <c r="BE6276" i="2"/>
  <c r="BE6280" i="2"/>
  <c r="BE6284" i="2"/>
  <c r="BE6288" i="2"/>
  <c r="BE6293" i="2"/>
  <c r="BE6298" i="2"/>
  <c r="BE6303" i="2"/>
  <c r="BE6308" i="2"/>
  <c r="BE6313" i="2"/>
  <c r="BE6318" i="2"/>
  <c r="BE6323" i="2"/>
  <c r="BE6328" i="2"/>
  <c r="BE6333" i="2"/>
  <c r="BE6338" i="2"/>
  <c r="BE6346" i="2"/>
  <c r="BE6351" i="2"/>
  <c r="BE6356" i="2"/>
  <c r="BE6362" i="2"/>
  <c r="BE6375" i="2"/>
  <c r="BE6387" i="2"/>
  <c r="BE6399" i="2"/>
  <c r="BE6412" i="2"/>
  <c r="BE6426" i="2"/>
  <c r="BE6441" i="2"/>
  <c r="BE6465" i="2"/>
  <c r="BE6467" i="2"/>
  <c r="BE6482" i="2"/>
  <c r="BE6489" i="2"/>
  <c r="BE6497" i="2"/>
  <c r="BE6503" i="2"/>
  <c r="BE6509" i="2"/>
  <c r="BE6511" i="2"/>
  <c r="BE6523" i="2"/>
  <c r="BE6530" i="2"/>
  <c r="BE6545" i="2"/>
  <c r="BE6556" i="2"/>
  <c r="BE6558" i="2"/>
  <c r="BE6571" i="2"/>
  <c r="BE6584" i="2"/>
  <c r="BE6586" i="2"/>
  <c r="BE6599" i="2"/>
  <c r="BE6601" i="2"/>
  <c r="BE6627" i="2"/>
  <c r="BE6629" i="2"/>
  <c r="BE6645" i="2"/>
  <c r="BE6647" i="2"/>
  <c r="BE6675" i="2"/>
  <c r="BE6677" i="2"/>
  <c r="BE6719" i="2"/>
  <c r="BE6774" i="2"/>
  <c r="BE6818" i="2"/>
  <c r="BE6859" i="2"/>
  <c r="BE6901" i="2"/>
  <c r="BE6903" i="2"/>
  <c r="BE6912" i="2"/>
  <c r="BE6915" i="2"/>
  <c r="BE6976" i="2"/>
  <c r="BE7037" i="2"/>
  <c r="BE7041" i="2"/>
  <c r="BE7053" i="2"/>
  <c r="BE7064" i="2"/>
  <c r="BE7068" i="2"/>
  <c r="BE7094" i="2"/>
  <c r="BE7119" i="2"/>
  <c r="BE7122" i="2"/>
  <c r="BE7125" i="2"/>
  <c r="BE7133" i="2"/>
  <c r="BE7140" i="2"/>
  <c r="BE7145" i="2"/>
  <c r="BE7149" i="2"/>
  <c r="BE7153" i="2"/>
  <c r="BE7161" i="2"/>
  <c r="BE7169" i="2"/>
  <c r="BE7172" i="2"/>
  <c r="BE7192" i="2"/>
  <c r="BE7194" i="2"/>
  <c r="BE7196" i="2"/>
  <c r="BE7237" i="2"/>
  <c r="BE7239" i="2"/>
  <c r="BE7250" i="2"/>
  <c r="BE7252" i="2"/>
  <c r="BE7289" i="2"/>
  <c r="BE7305" i="2"/>
  <c r="BE7310" i="2"/>
  <c r="BE7322" i="2"/>
  <c r="BE7334" i="2"/>
  <c r="BE7355" i="2"/>
  <c r="BE7371" i="2"/>
  <c r="BE7401" i="2"/>
  <c r="BE7411" i="2"/>
  <c r="BE7414" i="2"/>
  <c r="BE7450" i="2"/>
  <c r="BE7468" i="2"/>
  <c r="BE7476" i="2"/>
  <c r="BE7509" i="2"/>
  <c r="BE7560" i="2"/>
  <c r="BE7578" i="2"/>
  <c r="BE7591" i="2"/>
  <c r="BE7639" i="2"/>
  <c r="E85" i="2"/>
  <c r="BE216" i="2"/>
  <c r="BE438" i="2"/>
  <c r="BE452" i="2"/>
  <c r="BE554" i="2"/>
  <c r="BE730" i="2"/>
  <c r="BE851" i="2"/>
  <c r="BE863" i="2"/>
  <c r="BE881" i="2"/>
  <c r="BE932" i="2"/>
  <c r="BE981" i="2"/>
  <c r="BE1037" i="2"/>
  <c r="BE1073" i="2"/>
  <c r="BE1094" i="2"/>
  <c r="BE1195" i="2"/>
  <c r="BE1353" i="2"/>
  <c r="BE1505" i="2"/>
  <c r="BE1523" i="2"/>
  <c r="BE1670" i="2"/>
  <c r="BE1737" i="2"/>
  <c r="BE1745" i="2"/>
  <c r="BE1750" i="2"/>
  <c r="BE1763" i="2"/>
  <c r="BE1765" i="2"/>
  <c r="BE1778" i="2"/>
  <c r="BE1815" i="2"/>
  <c r="BE1844" i="2"/>
  <c r="BE1980" i="2"/>
  <c r="BE2006" i="2"/>
  <c r="BE2168" i="2"/>
  <c r="BE2177" i="2"/>
  <c r="BE2225" i="2"/>
  <c r="BE2244" i="2"/>
  <c r="BE2277" i="2"/>
  <c r="BE2313" i="2"/>
  <c r="BE2453" i="2"/>
  <c r="BE2496" i="2"/>
  <c r="BE2506" i="2"/>
  <c r="BE2536" i="2"/>
  <c r="BE2549" i="2"/>
  <c r="BE2618" i="2"/>
  <c r="BE2795" i="2"/>
  <c r="BE2823" i="2"/>
  <c r="BE2871" i="2"/>
  <c r="BE2888" i="2"/>
  <c r="BE2890" i="2"/>
  <c r="BE2894" i="2"/>
  <c r="BE2934" i="2"/>
  <c r="BE2945" i="2"/>
  <c r="BE2964" i="2"/>
  <c r="BE3001" i="2"/>
  <c r="BE3021" i="2"/>
  <c r="BE3029" i="2"/>
  <c r="BE3041" i="2"/>
  <c r="BE3044" i="2"/>
  <c r="BE3173" i="2"/>
  <c r="BE3203" i="2"/>
  <c r="BE3221" i="2"/>
  <c r="BE3262" i="2"/>
  <c r="BE3269" i="2"/>
  <c r="BE3377" i="2"/>
  <c r="BE3398" i="2"/>
  <c r="BE3420" i="2"/>
  <c r="BE3423" i="2"/>
  <c r="BE3424" i="2"/>
  <c r="BE227" i="2"/>
  <c r="BE241" i="2"/>
  <c r="BE252" i="2"/>
  <c r="BE279" i="2"/>
  <c r="BE296" i="2"/>
  <c r="BE329" i="2"/>
  <c r="BE330" i="2"/>
  <c r="BE345" i="2"/>
  <c r="BE363" i="2"/>
  <c r="BE381" i="2"/>
  <c r="BE399" i="2"/>
  <c r="BE412" i="2"/>
  <c r="BE425" i="2"/>
  <c r="BE466" i="2"/>
  <c r="BE493" i="2"/>
  <c r="BE563" i="2"/>
  <c r="BE590" i="2"/>
  <c r="BE649" i="2"/>
  <c r="BE689" i="2"/>
  <c r="BE712" i="2"/>
  <c r="BE755" i="2"/>
  <c r="BE873" i="2"/>
  <c r="BE898" i="2"/>
  <c r="BE1027" i="2"/>
  <c r="BE1049" i="2"/>
  <c r="BE1061" i="2"/>
  <c r="BE1066" i="2"/>
  <c r="BE1229" i="2"/>
  <c r="BE1306" i="2"/>
  <c r="BE1491" i="2"/>
  <c r="BE1668" i="2"/>
  <c r="BE1729" i="2"/>
  <c r="BE1755" i="2"/>
  <c r="BE1770" i="2"/>
  <c r="BE1853" i="2"/>
  <c r="BE1864" i="2"/>
  <c r="BE1995" i="2"/>
  <c r="BE2009" i="2"/>
  <c r="BE2098" i="2"/>
  <c r="BE2103" i="2"/>
  <c r="BE2159" i="2"/>
  <c r="BE2161" i="2"/>
  <c r="BE2166" i="2"/>
  <c r="BE2175" i="2"/>
  <c r="BE2189" i="2"/>
  <c r="BE2201" i="2"/>
  <c r="BE2269" i="2"/>
  <c r="BE2404" i="2"/>
  <c r="BE2451" i="2"/>
  <c r="BE2565" i="2"/>
  <c r="BE2671" i="2"/>
  <c r="BE2808" i="2"/>
  <c r="BE2815" i="2"/>
  <c r="BE2859" i="2"/>
  <c r="BE2879" i="2"/>
  <c r="BE2908" i="2"/>
  <c r="BE2930" i="2"/>
  <c r="BE2983" i="2"/>
  <c r="BE3009" i="2"/>
  <c r="BE3035" i="2"/>
  <c r="BE3057" i="2"/>
  <c r="BE3112" i="2"/>
  <c r="BE3213" i="2"/>
  <c r="BE3217" i="2"/>
  <c r="BE3281" i="2"/>
  <c r="BE3297" i="2"/>
  <c r="BE3308" i="2"/>
  <c r="BE3316" i="2"/>
  <c r="BE3357" i="2"/>
  <c r="BE3369" i="2"/>
  <c r="BE3373" i="2"/>
  <c r="BE3381" i="2"/>
  <c r="BE3394" i="2"/>
  <c r="BE3402" i="2"/>
  <c r="BE3418" i="2"/>
  <c r="BE3441" i="2"/>
  <c r="BE3503" i="2"/>
  <c r="BE3505" i="2"/>
  <c r="BE3516" i="2"/>
  <c r="BE3575" i="2"/>
  <c r="BE3584" i="2"/>
  <c r="BE3647" i="2"/>
  <c r="BE3656" i="2"/>
  <c r="BE3695" i="2"/>
  <c r="BE3701" i="2"/>
  <c r="BE3761" i="2"/>
  <c r="BE3819" i="2"/>
  <c r="BE3825" i="2"/>
  <c r="BE3978" i="2"/>
  <c r="BE4251" i="2"/>
  <c r="BE4253" i="2"/>
  <c r="BE4269" i="2"/>
  <c r="BE4450" i="2"/>
  <c r="BE4489" i="2"/>
  <c r="BE4596" i="2"/>
  <c r="BE4672" i="2"/>
  <c r="BE4742" i="2"/>
  <c r="BE4918" i="2"/>
  <c r="BE5104" i="2"/>
  <c r="BE5135" i="2"/>
  <c r="BE5165" i="2"/>
  <c r="BE5174" i="2"/>
  <c r="BE5183" i="2"/>
  <c r="BE5198" i="2"/>
  <c r="BE5218" i="2"/>
  <c r="BE5231" i="2"/>
  <c r="BE5241" i="2"/>
  <c r="BE5261" i="2"/>
  <c r="BE5275" i="2"/>
  <c r="BE5301" i="2"/>
  <c r="BE5333" i="2"/>
  <c r="BE5354" i="2"/>
  <c r="BE5393" i="2"/>
  <c r="BE5417" i="2"/>
  <c r="BE5454" i="2"/>
  <c r="BE5496" i="2"/>
  <c r="BE5510" i="2"/>
  <c r="BE5524" i="2"/>
  <c r="BE5571" i="2"/>
  <c r="BE5581" i="2"/>
  <c r="BE5704" i="2"/>
  <c r="BE5714" i="2"/>
  <c r="BE5727" i="2"/>
  <c r="BE5751" i="2"/>
  <c r="BE5756" i="2"/>
  <c r="BE5811" i="2"/>
  <c r="BE5843" i="2"/>
  <c r="BE5859" i="2"/>
  <c r="BE5872" i="2"/>
  <c r="BE5892" i="2"/>
  <c r="BE5916" i="2"/>
  <c r="BE5939" i="2"/>
  <c r="BE5996" i="2"/>
  <c r="BE6004" i="2"/>
  <c r="BE6038" i="2"/>
  <c r="BE6066" i="2"/>
  <c r="BE6078" i="2"/>
  <c r="BE6086" i="2"/>
  <c r="BE6112" i="2"/>
  <c r="BE6150" i="2"/>
  <c r="BE6163" i="2"/>
  <c r="BE6167" i="2"/>
  <c r="BE6185" i="2"/>
  <c r="BE6195" i="2"/>
  <c r="BE6205" i="2"/>
  <c r="BE6211" i="2"/>
  <c r="BE6223" i="2"/>
  <c r="F39" i="4"/>
  <c r="BD98" i="1"/>
  <c r="F38" i="4"/>
  <c r="BC98" i="1"/>
  <c r="J36" i="5"/>
  <c r="AW99" i="1"/>
  <c r="F36" i="6"/>
  <c r="BA100" i="1"/>
  <c r="F38" i="6"/>
  <c r="BC100" i="1" s="1"/>
  <c r="F37" i="8"/>
  <c r="BB102" i="1"/>
  <c r="J36" i="8"/>
  <c r="AW102" i="1"/>
  <c r="F39" i="9"/>
  <c r="BD103" i="1"/>
  <c r="F38" i="10"/>
  <c r="BC104" i="1" s="1"/>
  <c r="J36" i="11"/>
  <c r="AW105" i="1"/>
  <c r="F37" i="12"/>
  <c r="BB106" i="1"/>
  <c r="F36" i="12"/>
  <c r="BA106" i="1"/>
  <c r="F38" i="13"/>
  <c r="BC107" i="1" s="1"/>
  <c r="F37" i="14"/>
  <c r="BB108" i="1"/>
  <c r="J34" i="15"/>
  <c r="AW109" i="1" s="1"/>
  <c r="F37" i="16"/>
  <c r="BD110" i="1"/>
  <c r="F36" i="16"/>
  <c r="BC110" i="1" s="1"/>
  <c r="F34" i="17"/>
  <c r="BA111" i="1"/>
  <c r="F37" i="17"/>
  <c r="BD111" i="1" s="1"/>
  <c r="F36" i="18"/>
  <c r="BC112" i="1"/>
  <c r="J34" i="18"/>
  <c r="AW112" i="1" s="1"/>
  <c r="F35" i="19"/>
  <c r="BB113" i="1"/>
  <c r="F35" i="20"/>
  <c r="BB114" i="1"/>
  <c r="F36" i="21"/>
  <c r="BC115" i="1"/>
  <c r="J34" i="21"/>
  <c r="AW115" i="1" s="1"/>
  <c r="J34" i="22"/>
  <c r="AW116" i="1"/>
  <c r="F35" i="22"/>
  <c r="BB116" i="1" s="1"/>
  <c r="F36" i="23"/>
  <c r="BC117" i="1"/>
  <c r="J34" i="23"/>
  <c r="AW117" i="1" s="1"/>
  <c r="J36" i="2"/>
  <c r="AW96" i="1"/>
  <c r="F39" i="7"/>
  <c r="BD101" i="1"/>
  <c r="F36" i="8"/>
  <c r="BA102" i="1"/>
  <c r="F38" i="11"/>
  <c r="BC105" i="1" s="1"/>
  <c r="J36" i="13"/>
  <c r="AW107" i="1"/>
  <c r="F37" i="2"/>
  <c r="BB96" i="1"/>
  <c r="F38" i="7"/>
  <c r="BC101" i="1"/>
  <c r="J36" i="9"/>
  <c r="AW103" i="1" s="1"/>
  <c r="F39" i="10"/>
  <c r="BD104" i="1"/>
  <c r="F37" i="10"/>
  <c r="BB104" i="1"/>
  <c r="F39" i="11"/>
  <c r="BD105" i="1"/>
  <c r="J36" i="12"/>
  <c r="AW106" i="1" s="1"/>
  <c r="F36" i="13"/>
  <c r="BA107" i="1"/>
  <c r="F39" i="13"/>
  <c r="BD107" i="1"/>
  <c r="F36" i="14"/>
  <c r="BA108" i="1"/>
  <c r="F34" i="15"/>
  <c r="BA109" i="1" s="1"/>
  <c r="J34" i="16"/>
  <c r="AW110" i="1"/>
  <c r="F35" i="17"/>
  <c r="BB111" i="1" s="1"/>
  <c r="F37" i="18"/>
  <c r="BD112" i="1"/>
  <c r="F34" i="19"/>
  <c r="BA113" i="1" s="1"/>
  <c r="J34" i="20"/>
  <c r="AW114" i="1"/>
  <c r="F37" i="21"/>
  <c r="BD115" i="1" s="1"/>
  <c r="F34" i="22"/>
  <c r="BA116" i="1"/>
  <c r="F34" i="23"/>
  <c r="BA117" i="1" s="1"/>
  <c r="F37" i="23"/>
  <c r="BD117" i="1"/>
  <c r="F36" i="2"/>
  <c r="BA96" i="1"/>
  <c r="F38" i="2"/>
  <c r="BC96" i="1"/>
  <c r="F36" i="7"/>
  <c r="BA101" i="1" s="1"/>
  <c r="F38" i="9"/>
  <c r="BC103" i="1"/>
  <c r="F36" i="11"/>
  <c r="BA105" i="1" s="1"/>
  <c r="F38" i="12"/>
  <c r="BC106" i="1"/>
  <c r="F39" i="12"/>
  <c r="BD106" i="1" s="1"/>
  <c r="F37" i="13"/>
  <c r="BB107" i="1"/>
  <c r="F39" i="14"/>
  <c r="BD108" i="1"/>
  <c r="F38" i="14"/>
  <c r="BC108" i="1"/>
  <c r="F36" i="15"/>
  <c r="BC109" i="1" s="1"/>
  <c r="F37" i="15"/>
  <c r="BD109" i="1"/>
  <c r="F35" i="16"/>
  <c r="BB110" i="1"/>
  <c r="F36" i="17"/>
  <c r="BC111" i="1"/>
  <c r="F35" i="18"/>
  <c r="BB112" i="1" s="1"/>
  <c r="F37" i="19"/>
  <c r="BD113" i="1"/>
  <c r="F34" i="20"/>
  <c r="BA114" i="1"/>
  <c r="F36" i="20"/>
  <c r="BC114" i="1"/>
  <c r="F34" i="21"/>
  <c r="BA115" i="1" s="1"/>
  <c r="AS94" i="1"/>
  <c r="F37" i="3"/>
  <c r="BB97" i="1" s="1"/>
  <c r="F36" i="3"/>
  <c r="BA97" i="1" s="1"/>
  <c r="F39" i="3"/>
  <c r="BD97" i="1" s="1"/>
  <c r="F38" i="3"/>
  <c r="BC97" i="1"/>
  <c r="J36" i="3"/>
  <c r="AW97" i="1"/>
  <c r="J36" i="4"/>
  <c r="AW98" i="1" s="1"/>
  <c r="F36" i="4"/>
  <c r="BA98" i="1" s="1"/>
  <c r="F39" i="5"/>
  <c r="BD99" i="1"/>
  <c r="F37" i="5"/>
  <c r="BB99" i="1"/>
  <c r="F39" i="6"/>
  <c r="BD100" i="1" s="1"/>
  <c r="F37" i="6"/>
  <c r="BB100" i="1" s="1"/>
  <c r="F37" i="7"/>
  <c r="BB101" i="1"/>
  <c r="F38" i="8"/>
  <c r="BC102" i="1"/>
  <c r="F36" i="9"/>
  <c r="BA103" i="1" s="1"/>
  <c r="F36" i="10"/>
  <c r="BA104" i="1" s="1"/>
  <c r="J36" i="10"/>
  <c r="AW104" i="1"/>
  <c r="F37" i="11"/>
  <c r="BB105" i="1" s="1"/>
  <c r="J36" i="14"/>
  <c r="AW108" i="1" s="1"/>
  <c r="F35" i="15"/>
  <c r="BB109" i="1" s="1"/>
  <c r="F34" i="16"/>
  <c r="BA110" i="1"/>
  <c r="J34" i="17"/>
  <c r="AW111" i="1"/>
  <c r="F34" i="18"/>
  <c r="BA112" i="1" s="1"/>
  <c r="F36" i="19"/>
  <c r="BC113" i="1" s="1"/>
  <c r="J34" i="19"/>
  <c r="AW113" i="1"/>
  <c r="F37" i="20"/>
  <c r="BD114" i="1"/>
  <c r="F35" i="21"/>
  <c r="BB115" i="1" s="1"/>
  <c r="F37" i="22"/>
  <c r="BD116" i="1" s="1"/>
  <c r="F36" i="22"/>
  <c r="BC116" i="1"/>
  <c r="F35" i="23"/>
  <c r="BB117" i="1"/>
  <c r="F37" i="4"/>
  <c r="BB98" i="1" s="1"/>
  <c r="F38" i="5"/>
  <c r="BC99" i="1" s="1"/>
  <c r="F36" i="5"/>
  <c r="BA99" i="1"/>
  <c r="J36" i="6"/>
  <c r="AW100" i="1" s="1"/>
  <c r="F37" i="9"/>
  <c r="BB103" i="1" s="1"/>
  <c r="F39" i="2"/>
  <c r="BD96" i="1" s="1"/>
  <c r="J36" i="7"/>
  <c r="AW101" i="1"/>
  <c r="F39" i="8"/>
  <c r="BD102" i="1"/>
  <c r="T121" i="22" l="1"/>
  <c r="R124" i="3"/>
  <c r="R5005" i="2"/>
  <c r="R385" i="7"/>
  <c r="BK143" i="22"/>
  <c r="J143" i="22" s="1"/>
  <c r="J98" i="22" s="1"/>
  <c r="BK125" i="3"/>
  <c r="J125" i="3" s="1"/>
  <c r="J99" i="3" s="1"/>
  <c r="J126" i="3"/>
  <c r="J100" i="3" s="1"/>
  <c r="P5305" i="2"/>
  <c r="J136" i="11"/>
  <c r="J99" i="11" s="1"/>
  <c r="BK135" i="11"/>
  <c r="J135" i="11" s="1"/>
  <c r="J98" i="11" s="1"/>
  <c r="BK343" i="2"/>
  <c r="J343" i="2" s="1"/>
  <c r="J101" i="2" s="1"/>
  <c r="T2913" i="2"/>
  <c r="P162" i="11"/>
  <c r="P135" i="11" s="1"/>
  <c r="AU105" i="1" s="1"/>
  <c r="R124" i="10"/>
  <c r="R123" i="10" s="1"/>
  <c r="R152" i="9"/>
  <c r="R151" i="9" s="1"/>
  <c r="P1798" i="2"/>
  <c r="T252" i="8"/>
  <c r="T130" i="4"/>
  <c r="T129" i="4"/>
  <c r="R3431" i="2"/>
  <c r="R1798" i="2"/>
  <c r="P3431" i="2"/>
  <c r="R124" i="16"/>
  <c r="R123" i="16" s="1"/>
  <c r="R150" i="6"/>
  <c r="R124" i="13"/>
  <c r="R340" i="8"/>
  <c r="T3431" i="2"/>
  <c r="R343" i="2"/>
  <c r="T119" i="19"/>
  <c r="T124" i="18"/>
  <c r="T123" i="18" s="1"/>
  <c r="R162" i="11"/>
  <c r="P150" i="6"/>
  <c r="AU100" i="1"/>
  <c r="P130" i="4"/>
  <c r="P129" i="4" s="1"/>
  <c r="AU98" i="1" s="1"/>
  <c r="R126" i="17"/>
  <c r="R125" i="17" s="1"/>
  <c r="P134" i="15"/>
  <c r="P133" i="15"/>
  <c r="AU109" i="1" s="1"/>
  <c r="T126" i="17"/>
  <c r="T125" i="17" s="1"/>
  <c r="P152" i="9"/>
  <c r="P151" i="9"/>
  <c r="AU103" i="1"/>
  <c r="R159" i="8"/>
  <c r="R158" i="8"/>
  <c r="P151" i="7"/>
  <c r="P159" i="8"/>
  <c r="P124" i="13"/>
  <c r="AU107" i="1" s="1"/>
  <c r="T340" i="8"/>
  <c r="T124" i="13"/>
  <c r="R129" i="5"/>
  <c r="R128" i="5"/>
  <c r="R2913" i="2"/>
  <c r="P126" i="23"/>
  <c r="P125" i="23" s="1"/>
  <c r="AU117" i="1" s="1"/>
  <c r="R135" i="11"/>
  <c r="T152" i="9"/>
  <c r="T151" i="9"/>
  <c r="R121" i="21"/>
  <c r="R120" i="21" s="1"/>
  <c r="R124" i="18"/>
  <c r="R123" i="18" s="1"/>
  <c r="T355" i="7"/>
  <c r="R151" i="7"/>
  <c r="R150" i="7"/>
  <c r="T162" i="11"/>
  <c r="T135" i="11" s="1"/>
  <c r="P252" i="8"/>
  <c r="P385" i="7"/>
  <c r="T151" i="7"/>
  <c r="T150" i="7" s="1"/>
  <c r="P124" i="16"/>
  <c r="P123" i="16"/>
  <c r="AU110" i="1"/>
  <c r="T134" i="15"/>
  <c r="T133" i="15"/>
  <c r="R130" i="4"/>
  <c r="R129" i="4"/>
  <c r="T129" i="5"/>
  <c r="T128" i="5" s="1"/>
  <c r="R126" i="23"/>
  <c r="R125" i="23"/>
  <c r="R121" i="20"/>
  <c r="R120" i="20"/>
  <c r="R134" i="15"/>
  <c r="R133" i="15"/>
  <c r="T126" i="23"/>
  <c r="T125" i="23" s="1"/>
  <c r="R119" i="19"/>
  <c r="P124" i="18"/>
  <c r="P123" i="18"/>
  <c r="AU112" i="1"/>
  <c r="P2913" i="2"/>
  <c r="T343" i="2"/>
  <c r="T170" i="2" s="1"/>
  <c r="T169" i="2" s="1"/>
  <c r="R121" i="22"/>
  <c r="P119" i="19"/>
  <c r="AU113" i="1"/>
  <c r="P129" i="5"/>
  <c r="P128" i="5" s="1"/>
  <c r="AU99" i="1" s="1"/>
  <c r="T159" i="8"/>
  <c r="T158" i="8"/>
  <c r="T150" i="6"/>
  <c r="BK5305" i="2"/>
  <c r="BK3431" i="2" s="1"/>
  <c r="J3431" i="2" s="1"/>
  <c r="J118" i="2" s="1"/>
  <c r="J5305" i="2"/>
  <c r="J131" i="2" s="1"/>
  <c r="BK152" i="9"/>
  <c r="J152" i="9" s="1"/>
  <c r="J99" i="9" s="1"/>
  <c r="BK129" i="5"/>
  <c r="J129" i="5"/>
  <c r="J99" i="5"/>
  <c r="BK385" i="7"/>
  <c r="J385" i="7" s="1"/>
  <c r="J123" i="7" s="1"/>
  <c r="BK121" i="12"/>
  <c r="J121" i="12" s="1"/>
  <c r="J98" i="12" s="1"/>
  <c r="BK123" i="14"/>
  <c r="BK122" i="14"/>
  <c r="J122" i="14"/>
  <c r="J98" i="14" s="1"/>
  <c r="BK803" i="15"/>
  <c r="J803" i="15" s="1"/>
  <c r="J112" i="15" s="1"/>
  <c r="BK355" i="7"/>
  <c r="J355" i="7"/>
  <c r="J117" i="7"/>
  <c r="BK159" i="8"/>
  <c r="BK124" i="10"/>
  <c r="J124" i="10"/>
  <c r="J99" i="10" s="1"/>
  <c r="BK126" i="23"/>
  <c r="J126" i="23"/>
  <c r="J97" i="23"/>
  <c r="BK1798" i="2"/>
  <c r="J1798" i="2"/>
  <c r="J107" i="2" s="1"/>
  <c r="BK220" i="3"/>
  <c r="J220" i="3" s="1"/>
  <c r="J101" i="3" s="1"/>
  <c r="BK130" i="4"/>
  <c r="J130" i="4"/>
  <c r="J99" i="4"/>
  <c r="BK124" i="18"/>
  <c r="J124" i="18" s="1"/>
  <c r="J97" i="18" s="1"/>
  <c r="BK151" i="7"/>
  <c r="J151" i="7" s="1"/>
  <c r="J99" i="7" s="1"/>
  <c r="BK252" i="8"/>
  <c r="J252" i="8"/>
  <c r="J113" i="8"/>
  <c r="BK340" i="8"/>
  <c r="J340" i="8"/>
  <c r="J125" i="8" s="1"/>
  <c r="BK124" i="13"/>
  <c r="J124" i="13"/>
  <c r="J98" i="13"/>
  <c r="BK126" i="17"/>
  <c r="BK125" i="17"/>
  <c r="J125" i="17" s="1"/>
  <c r="J96" i="17" s="1"/>
  <c r="BK150" i="6"/>
  <c r="J150" i="6"/>
  <c r="J98" i="6"/>
  <c r="BK382" i="7"/>
  <c r="J382" i="7"/>
  <c r="J121" i="7" s="1"/>
  <c r="BK134" i="15"/>
  <c r="J134" i="15"/>
  <c r="J97" i="15"/>
  <c r="BK124" i="16"/>
  <c r="J124" i="16"/>
  <c r="J97" i="16" s="1"/>
  <c r="BK119" i="19"/>
  <c r="J119" i="19" s="1"/>
  <c r="J96" i="19" s="1"/>
  <c r="BK121" i="20"/>
  <c r="J121" i="20"/>
  <c r="J97" i="20"/>
  <c r="BK121" i="21"/>
  <c r="J121" i="21" s="1"/>
  <c r="J97" i="21" s="1"/>
  <c r="BK2913" i="2"/>
  <c r="J2913" i="2" s="1"/>
  <c r="J113" i="2" s="1"/>
  <c r="J162" i="11"/>
  <c r="J100" i="11"/>
  <c r="F35" i="5"/>
  <c r="AZ99" i="1" s="1"/>
  <c r="J35" i="5"/>
  <c r="AV99" i="1"/>
  <c r="AT99" i="1"/>
  <c r="F35" i="6"/>
  <c r="AZ100" i="1" s="1"/>
  <c r="J35" i="2"/>
  <c r="AV96" i="1" s="1"/>
  <c r="AT96" i="1" s="1"/>
  <c r="J35" i="3"/>
  <c r="AV97" i="1"/>
  <c r="AT97" i="1"/>
  <c r="J35" i="4"/>
  <c r="AV98" i="1" s="1"/>
  <c r="AT98" i="1" s="1"/>
  <c r="J35" i="6"/>
  <c r="AV100" i="1" s="1"/>
  <c r="AT100" i="1" s="1"/>
  <c r="J33" i="20"/>
  <c r="AV114" i="1"/>
  <c r="AT114" i="1"/>
  <c r="F33" i="23"/>
  <c r="AZ117" i="1"/>
  <c r="F35" i="2"/>
  <c r="AZ96" i="1" s="1"/>
  <c r="F35" i="3"/>
  <c r="AZ97" i="1"/>
  <c r="F35" i="4"/>
  <c r="AZ98" i="1"/>
  <c r="J35" i="7"/>
  <c r="AV101" i="1"/>
  <c r="AT101" i="1" s="1"/>
  <c r="F35" i="8"/>
  <c r="AZ102" i="1"/>
  <c r="F35" i="10"/>
  <c r="AZ104" i="1"/>
  <c r="J35" i="10"/>
  <c r="AV104" i="1" s="1"/>
  <c r="AT104" i="1" s="1"/>
  <c r="F35" i="11"/>
  <c r="AZ105" i="1" s="1"/>
  <c r="J35" i="11"/>
  <c r="AV105" i="1"/>
  <c r="AT105" i="1"/>
  <c r="J35" i="12"/>
  <c r="AV106" i="1" s="1"/>
  <c r="AT106" i="1" s="1"/>
  <c r="J33" i="15"/>
  <c r="AV109" i="1" s="1"/>
  <c r="AT109" i="1" s="1"/>
  <c r="F33" i="17"/>
  <c r="AZ111" i="1"/>
  <c r="F33" i="19"/>
  <c r="AZ113" i="1" s="1"/>
  <c r="F33" i="21"/>
  <c r="AZ115" i="1"/>
  <c r="J33" i="23"/>
  <c r="AV117" i="1"/>
  <c r="AT117" i="1"/>
  <c r="F35" i="7"/>
  <c r="AZ101" i="1"/>
  <c r="J35" i="8"/>
  <c r="AV102" i="1"/>
  <c r="AT102" i="1"/>
  <c r="J32" i="11"/>
  <c r="AG105" i="1"/>
  <c r="F35" i="12"/>
  <c r="AZ106" i="1"/>
  <c r="J35" i="13"/>
  <c r="AV107" i="1" s="1"/>
  <c r="AT107" i="1" s="1"/>
  <c r="F35" i="13"/>
  <c r="AZ107" i="1" s="1"/>
  <c r="J35" i="14"/>
  <c r="AV108" i="1"/>
  <c r="AT108" i="1"/>
  <c r="BC95" i="1"/>
  <c r="AY95" i="1" s="1"/>
  <c r="BD95" i="1"/>
  <c r="F35" i="14"/>
  <c r="AZ108" i="1" s="1"/>
  <c r="BA95" i="1"/>
  <c r="BB95" i="1"/>
  <c r="AX95" i="1"/>
  <c r="F33" i="15"/>
  <c r="AZ109" i="1" s="1"/>
  <c r="J33" i="17"/>
  <c r="AV111" i="1"/>
  <c r="AT111" i="1" s="1"/>
  <c r="J33" i="19"/>
  <c r="AV113" i="1"/>
  <c r="AT113" i="1"/>
  <c r="F33" i="22"/>
  <c r="AZ116" i="1" s="1"/>
  <c r="J35" i="9"/>
  <c r="AV103" i="1" s="1"/>
  <c r="AT103" i="1" s="1"/>
  <c r="F33" i="16"/>
  <c r="AZ110" i="1"/>
  <c r="J33" i="18"/>
  <c r="AV112" i="1"/>
  <c r="AT112" i="1" s="1"/>
  <c r="J33" i="21"/>
  <c r="AV115" i="1"/>
  <c r="AT115" i="1" s="1"/>
  <c r="F35" i="9"/>
  <c r="AZ103" i="1"/>
  <c r="J33" i="16"/>
  <c r="AV110" i="1"/>
  <c r="AT110" i="1" s="1"/>
  <c r="F33" i="18"/>
  <c r="AZ112" i="1"/>
  <c r="F33" i="20"/>
  <c r="AZ114" i="1"/>
  <c r="J33" i="22"/>
  <c r="AV116" i="1"/>
  <c r="AT116" i="1"/>
  <c r="BK121" i="22" l="1"/>
  <c r="J121" i="22" s="1"/>
  <c r="J96" i="22" s="1"/>
  <c r="P158" i="8"/>
  <c r="AU102" i="1"/>
  <c r="BK158" i="8"/>
  <c r="J158" i="8"/>
  <c r="J32" i="8" s="1"/>
  <c r="AG102" i="1" s="1"/>
  <c r="P150" i="7"/>
  <c r="AU101" i="1" s="1"/>
  <c r="R170" i="2"/>
  <c r="R169" i="2" s="1"/>
  <c r="P170" i="2"/>
  <c r="P169" i="2"/>
  <c r="AU96" i="1"/>
  <c r="BK170" i="2"/>
  <c r="BK169" i="2" s="1"/>
  <c r="J169" i="2" s="1"/>
  <c r="J32" i="2" s="1"/>
  <c r="AG96" i="1" s="1"/>
  <c r="J170" i="2"/>
  <c r="J99" i="2" s="1"/>
  <c r="BK133" i="15"/>
  <c r="J133" i="15" s="1"/>
  <c r="J96" i="15" s="1"/>
  <c r="BK128" i="5"/>
  <c r="J128" i="5"/>
  <c r="J98" i="5"/>
  <c r="BK124" i="3"/>
  <c r="J124" i="3" s="1"/>
  <c r="J32" i="3" s="1"/>
  <c r="AG97" i="1" s="1"/>
  <c r="J123" i="14"/>
  <c r="J99" i="14" s="1"/>
  <c r="BK150" i="7"/>
  <c r="J150" i="7"/>
  <c r="J98" i="7"/>
  <c r="BK151" i="9"/>
  <c r="J151" i="9"/>
  <c r="J32" i="9" s="1"/>
  <c r="AG103" i="1" s="1"/>
  <c r="BK125" i="23"/>
  <c r="J125" i="23"/>
  <c r="BK123" i="18"/>
  <c r="J123" i="18"/>
  <c r="J126" i="17"/>
  <c r="J97" i="17"/>
  <c r="J159" i="8"/>
  <c r="J99" i="8"/>
  <c r="BK129" i="4"/>
  <c r="J129" i="4"/>
  <c r="J98" i="4" s="1"/>
  <c r="BK123" i="10"/>
  <c r="J123" i="10"/>
  <c r="J98" i="10"/>
  <c r="BK123" i="16"/>
  <c r="J123" i="16"/>
  <c r="J96" i="16" s="1"/>
  <c r="BK120" i="20"/>
  <c r="J120" i="20" s="1"/>
  <c r="J30" i="20" s="1"/>
  <c r="AG114" i="1" s="1"/>
  <c r="BK120" i="21"/>
  <c r="J120" i="21"/>
  <c r="J96" i="21"/>
  <c r="AN105" i="1"/>
  <c r="J41" i="11"/>
  <c r="J30" i="17"/>
  <c r="AG111" i="1"/>
  <c r="J30" i="18"/>
  <c r="AG112" i="1"/>
  <c r="BB94" i="1"/>
  <c r="W31" i="1"/>
  <c r="J32" i="13"/>
  <c r="AG107" i="1"/>
  <c r="J32" i="6"/>
  <c r="AG100" i="1"/>
  <c r="AW95" i="1"/>
  <c r="J30" i="22"/>
  <c r="AG116" i="1"/>
  <c r="AN116" i="1"/>
  <c r="BD94" i="1"/>
  <c r="W33" i="1"/>
  <c r="AZ95" i="1"/>
  <c r="BA94" i="1"/>
  <c r="W30" i="1"/>
  <c r="J30" i="19"/>
  <c r="AG113" i="1" s="1"/>
  <c r="J30" i="23"/>
  <c r="AG117" i="1" s="1"/>
  <c r="BC94" i="1"/>
  <c r="W32" i="1"/>
  <c r="J32" i="14"/>
  <c r="AG108" i="1"/>
  <c r="J32" i="12"/>
  <c r="AG106" i="1" s="1"/>
  <c r="J39" i="17" l="1"/>
  <c r="J41" i="8"/>
  <c r="J39" i="20"/>
  <c r="J41" i="9"/>
  <c r="J41" i="13"/>
  <c r="J39" i="23"/>
  <c r="J41" i="14"/>
  <c r="J39" i="19"/>
  <c r="J41" i="6"/>
  <c r="J39" i="18"/>
  <c r="J41" i="3"/>
  <c r="J41" i="12"/>
  <c r="J96" i="20"/>
  <c r="J96" i="18"/>
  <c r="J96" i="23"/>
  <c r="J98" i="9"/>
  <c r="J98" i="3"/>
  <c r="J98" i="8"/>
  <c r="J39" i="22"/>
  <c r="J41" i="2"/>
  <c r="J98" i="2"/>
  <c r="AN96" i="1"/>
  <c r="AN97" i="1"/>
  <c r="AN100" i="1"/>
  <c r="AN114" i="1"/>
  <c r="AN106" i="1"/>
  <c r="AN117" i="1"/>
  <c r="AN102" i="1"/>
  <c r="AN107" i="1"/>
  <c r="AN108" i="1"/>
  <c r="AN111" i="1"/>
  <c r="AN113" i="1"/>
  <c r="AN103" i="1"/>
  <c r="AN112" i="1"/>
  <c r="AW94" i="1"/>
  <c r="AK30" i="1"/>
  <c r="J30" i="15"/>
  <c r="AG109" i="1"/>
  <c r="J32" i="7"/>
  <c r="AG101" i="1"/>
  <c r="AZ94" i="1"/>
  <c r="W29" i="1" s="1"/>
  <c r="J30" i="16"/>
  <c r="AG110" i="1"/>
  <c r="J32" i="4"/>
  <c r="AG98" i="1"/>
  <c r="AN98" i="1" s="1"/>
  <c r="J32" i="10"/>
  <c r="AG104" i="1"/>
  <c r="AV95" i="1"/>
  <c r="AT95" i="1"/>
  <c r="J32" i="5"/>
  <c r="AG99" i="1"/>
  <c r="AU95" i="1"/>
  <c r="AU94" i="1"/>
  <c r="J30" i="21"/>
  <c r="AG115" i="1"/>
  <c r="AY94" i="1"/>
  <c r="AX94" i="1"/>
  <c r="J41" i="4" l="1"/>
  <c r="J41" i="7"/>
  <c r="J41" i="5"/>
  <c r="J41" i="10"/>
  <c r="J39" i="16"/>
  <c r="J39" i="21"/>
  <c r="J39" i="15"/>
  <c r="AN99" i="1"/>
  <c r="AN101" i="1"/>
  <c r="AN104" i="1"/>
  <c r="AN109" i="1"/>
  <c r="AN115" i="1"/>
  <c r="AN110" i="1"/>
  <c r="AV94" i="1"/>
  <c r="AK29" i="1" s="1"/>
  <c r="AG95" i="1"/>
  <c r="AG94" i="1"/>
  <c r="AK26" i="1"/>
  <c r="AK35" i="1" l="1"/>
  <c r="AN95" i="1"/>
  <c r="AT94" i="1"/>
  <c r="AN94" i="1" l="1"/>
</calcChain>
</file>

<file path=xl/sharedStrings.xml><?xml version="1.0" encoding="utf-8"?>
<sst xmlns="http://schemas.openxmlformats.org/spreadsheetml/2006/main" count="166706" uniqueCount="13641">
  <si>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</si>
  <si>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</si>
  <si>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</si>
  <si>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</si>
  <si>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</si>
  <si>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</si>
  <si>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</si>
  <si>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</si>
  <si>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</si>
  <si>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</si>
  <si>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</si>
  <si>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</si>
  <si>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</si>
  <si>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</si>
  <si>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</si>
  <si>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</si>
  <si>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</si>
  <si>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</si>
  <si>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</si>
  <si>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</si>
  <si>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</si>
  <si>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</si>
  <si>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</si>
  <si>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</si>
  <si>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</si>
  <si>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</si>
  <si>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</si>
  <si>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</si>
  <si>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</si>
  <si>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</si>
  <si>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</si>
  <si>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</si>
  <si>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</si>
  <si>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</si>
  <si>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</si>
  <si>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</si>
  <si>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</si>
  <si>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</si>
  <si>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</si>
  <si>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</si>
  <si>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</si>
  <si>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</si>
  <si>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</si>
  <si>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</si>
  <si>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</si>
  <si>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</si>
  <si>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</si>
  <si>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</si>
  <si>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</si>
  <si>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</si>
  <si>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</si>
  <si>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</si>
  <si>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</si>
  <si>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</si>
  <si>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</si>
  <si>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</si>
  <si>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</si>
  <si>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</si>
  <si>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</si>
  <si>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</si>
  <si>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</si>
  <si>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</si>
  <si>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</si>
  <si>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</si>
  <si>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</si>
  <si>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</si>
  <si>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</si>
  <si>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</si>
  <si>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</si>
  <si>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</si>
  <si>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</si>
  <si>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</si>
  <si>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</si>
  <si>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</si>
  <si>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</si>
  <si>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</si>
  <si>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</si>
  <si>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</si>
  <si>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</si>
  <si>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</si>
  <si>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</si>
  <si>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</si>
  <si>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</si>
  <si>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</si>
  <si>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</si>
  <si>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</si>
  <si>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</t>
  </si>
  <si>
    <t>Stavební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</si>
  <si>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</si>
  <si>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</si>
  <si>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</si>
  <si>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</si>
  <si>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</si>
  <si>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</si>
  <si>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</si>
  <si>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</si>
  <si>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</si>
  <si>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</si>
  <si>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</si>
  <si>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</si>
  <si>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</si>
  <si>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</si>
  <si>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</si>
  <si>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</si>
  <si>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</si>
  <si>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</si>
  <si>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</si>
  <si>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</si>
  <si>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</si>
  <si>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</si>
  <si>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</si>
  <si>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</si>
  <si>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</si>
  <si>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</si>
  <si>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</t>
  </si>
  <si>
    <t>Slaboproudá elektrotechnika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</si>
  <si>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</si>
  <si>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</si>
  <si>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</si>
  <si>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</si>
  <si>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</si>
  <si>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</si>
  <si>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</si>
  <si>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</si>
  <si>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</si>
  <si>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</si>
  <si>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</si>
  <si>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</si>
  <si>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</si>
  <si>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</si>
  <si>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</si>
  <si>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</si>
  <si>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</si>
  <si>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</si>
  <si>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</si>
  <si>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</si>
  <si>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</si>
  <si>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</si>
  <si>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</si>
  <si>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</si>
  <si>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</si>
  <si>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</si>
  <si>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</si>
  <si>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</si>
  <si>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</si>
  <si>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</si>
  <si>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</si>
  <si>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</si>
  <si>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</si>
  <si>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</si>
  <si>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OVN-D01</t>
  </si>
  <si>
    <t>Ostatní a vedlejší náklady - Dotazy 2023-09-14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</si>
  <si>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</si>
  <si>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</si>
  <si>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</si>
  <si>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</si>
  <si>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</si>
  <si>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</si>
  <si>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</si>
  <si>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</si>
  <si>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</si>
  <si>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</si>
  <si>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</si>
  <si>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</si>
  <si>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</si>
  <si>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</si>
  <si>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</si>
  <si>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</si>
  <si>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</si>
  <si>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</si>
  <si>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</si>
  <si>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</si>
  <si>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</si>
  <si>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</si>
  <si>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</si>
  <si>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</si>
  <si>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</si>
  <si>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</si>
  <si>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</si>
  <si>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</si>
  <si>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</si>
  <si>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</si>
  <si>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</si>
  <si>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</si>
  <si>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</si>
  <si>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</si>
  <si>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</si>
  <si>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D1_03_1 - Stavební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</si>
  <si>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</si>
  <si>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</si>
  <si>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</si>
  <si>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</si>
  <si>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</si>
  <si>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</si>
  <si>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</si>
  <si>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</si>
  <si>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</si>
  <si>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</si>
  <si>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</si>
  <si>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</si>
  <si>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</si>
  <si>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</si>
  <si>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</si>
  <si>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</si>
  <si>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</si>
  <si>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</si>
  <si>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</si>
  <si>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</si>
  <si>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</si>
  <si>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</si>
  <si>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</si>
  <si>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</si>
  <si>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</si>
  <si>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</si>
  <si>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</si>
  <si>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</si>
  <si>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</si>
  <si>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</si>
  <si>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</si>
  <si>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</si>
  <si>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</si>
  <si>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</si>
  <si>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</si>
  <si>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</si>
  <si>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</si>
  <si>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</si>
  <si>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</si>
  <si>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</si>
  <si>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</si>
  <si>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</si>
  <si>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</si>
  <si>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</si>
  <si>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</si>
  <si>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</si>
  <si>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</si>
  <si>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</si>
  <si>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</si>
  <si>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</si>
  <si>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</si>
  <si>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</si>
  <si>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</si>
  <si>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</si>
  <si>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</si>
  <si>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</si>
  <si>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</si>
  <si>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</si>
  <si>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</si>
  <si>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</si>
  <si>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</si>
  <si>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</si>
  <si>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</si>
  <si>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</si>
  <si>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</si>
  <si>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</si>
  <si>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</si>
  <si>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</si>
  <si>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</si>
  <si>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</si>
  <si>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</si>
  <si>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</si>
  <si>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</si>
  <si>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</si>
  <si>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</si>
  <si>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</si>
  <si>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</si>
  <si>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</si>
  <si>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</si>
  <si>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</si>
  <si>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</si>
  <si>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</si>
  <si>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</si>
  <si>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</si>
  <si>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</si>
  <si>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</si>
  <si>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</si>
  <si>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</si>
  <si>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</si>
  <si>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</si>
  <si>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</si>
  <si>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</si>
  <si>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</si>
  <si>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</si>
  <si>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</si>
  <si>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</si>
  <si>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</si>
  <si>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</si>
  <si>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</si>
  <si>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</si>
  <si>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</si>
  <si>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</si>
  <si>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</si>
  <si>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</si>
  <si>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</si>
  <si>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</si>
  <si>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</si>
  <si>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</si>
  <si>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</si>
  <si>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</si>
  <si>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</si>
  <si>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</si>
  <si>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</si>
  <si>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</si>
  <si>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</si>
  <si>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</si>
  <si>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</si>
  <si>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</si>
  <si>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</si>
  <si>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</si>
  <si>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</si>
  <si>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</si>
  <si>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</si>
  <si>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</si>
  <si>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</si>
  <si>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</si>
  <si>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</si>
  <si>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</si>
  <si>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</si>
  <si>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</si>
  <si>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</si>
  <si>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</si>
  <si>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</si>
  <si>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</si>
  <si>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</si>
  <si>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</si>
  <si>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</si>
  <si>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</si>
  <si>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</si>
  <si>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</si>
  <si>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</si>
  <si>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</si>
  <si>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</si>
  <si>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</si>
  <si>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</si>
  <si>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</si>
  <si>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</si>
  <si>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</si>
  <si>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</si>
  <si>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</si>
  <si>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</si>
  <si>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</si>
  <si>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</si>
  <si>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</si>
  <si>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</si>
  <si>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</si>
  <si>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</si>
  <si>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</si>
  <si>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</si>
  <si>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</si>
  <si>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</si>
  <si>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</si>
  <si>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</si>
  <si>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</si>
  <si>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</si>
  <si>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</si>
  <si>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</si>
  <si>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</si>
  <si>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</si>
  <si>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</si>
  <si>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</si>
  <si>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</si>
  <si>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</si>
  <si>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</si>
  <si>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</si>
  <si>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</si>
  <si>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</si>
  <si>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</si>
  <si>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</si>
  <si>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</si>
  <si>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</si>
  <si>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</si>
  <si>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</si>
  <si>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</si>
  <si>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</si>
  <si>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</si>
  <si>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</si>
  <si>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</si>
  <si>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</si>
  <si>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</si>
  <si>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</si>
  <si>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</si>
  <si>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</si>
  <si>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</si>
  <si>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</si>
  <si>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</si>
  <si>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</si>
  <si>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</si>
  <si>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</si>
  <si>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</si>
  <si>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</si>
  <si>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</si>
  <si>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</si>
  <si>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</si>
  <si>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</si>
  <si>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</si>
  <si>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</si>
  <si>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</si>
  <si>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</si>
  <si>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</si>
  <si>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</si>
  <si>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</si>
  <si>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</si>
  <si>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</si>
  <si>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</si>
  <si>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</si>
  <si>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</si>
  <si>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</si>
  <si>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</si>
  <si>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</si>
  <si>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</si>
  <si>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</si>
  <si>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</si>
  <si>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</si>
  <si>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</si>
  <si>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</si>
  <si>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</si>
  <si>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</si>
  <si>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</si>
  <si>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</si>
  <si>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</si>
  <si>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</si>
  <si>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</si>
  <si>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</si>
  <si>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</si>
  <si>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</si>
  <si>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</si>
  <si>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</si>
  <si>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</si>
  <si>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</si>
  <si>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</si>
  <si>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</si>
  <si>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</si>
  <si>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</si>
  <si>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</si>
  <si>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</si>
  <si>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</si>
  <si>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</si>
  <si>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</si>
  <si>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</si>
  <si>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</si>
  <si>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</si>
  <si>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</si>
  <si>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</si>
  <si>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</si>
  <si>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</si>
  <si>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</si>
  <si>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</si>
  <si>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</si>
  <si>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</si>
  <si>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</si>
  <si>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</si>
  <si>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</si>
  <si>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</si>
  <si>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</si>
  <si>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</si>
  <si>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</si>
  <si>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</si>
  <si>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</si>
  <si>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</si>
  <si>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</si>
  <si>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</si>
  <si>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</si>
  <si>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</si>
  <si>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</si>
  <si>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</si>
  <si>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</si>
  <si>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</si>
  <si>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</si>
  <si>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</si>
  <si>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</si>
  <si>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</si>
  <si>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</si>
  <si>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</si>
  <si>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</si>
  <si>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</si>
  <si>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</si>
  <si>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</si>
  <si>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</si>
  <si>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</si>
  <si>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</si>
  <si>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</si>
  <si>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</si>
  <si>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</si>
  <si>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</si>
  <si>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</si>
  <si>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</si>
  <si>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</si>
  <si>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</si>
  <si>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</si>
  <si>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</si>
  <si>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</si>
  <si>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</si>
  <si>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</si>
  <si>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</si>
  <si>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</si>
  <si>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</si>
  <si>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</si>
  <si>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</si>
  <si>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</si>
  <si>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</si>
  <si>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</si>
  <si>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</si>
  <si>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</si>
  <si>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</si>
  <si>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</si>
  <si>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</si>
  <si>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</si>
  <si>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</si>
  <si>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</si>
  <si>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</si>
  <si>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</si>
  <si>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</si>
  <si>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</si>
  <si>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</si>
  <si>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</si>
  <si>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</si>
  <si>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</si>
  <si>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</si>
  <si>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</si>
  <si>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</si>
  <si>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</si>
  <si>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</si>
  <si>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</si>
  <si>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</si>
  <si>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</si>
  <si>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</si>
  <si>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</si>
  <si>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</si>
  <si>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</si>
  <si>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</si>
  <si>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</si>
  <si>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</si>
  <si>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</si>
  <si>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</si>
  <si>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</si>
  <si>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</si>
  <si>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</si>
  <si>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</si>
  <si>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</si>
  <si>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</si>
  <si>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</si>
  <si>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</si>
  <si>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</si>
  <si>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</si>
  <si>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</si>
  <si>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</si>
  <si>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</si>
  <si>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</si>
  <si>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</si>
  <si>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</si>
  <si>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</si>
  <si>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</si>
  <si>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</si>
  <si>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</si>
  <si>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</si>
  <si>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</si>
  <si>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</si>
  <si>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</si>
  <si>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</si>
  <si>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</si>
  <si>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</si>
  <si>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</si>
  <si>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</si>
  <si>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</si>
  <si>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</si>
  <si>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</si>
  <si>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</si>
  <si>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</si>
  <si>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</si>
  <si>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</si>
  <si>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</si>
  <si>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</si>
  <si>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</si>
  <si>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</si>
  <si>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</si>
  <si>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</si>
  <si>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</si>
  <si>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</si>
  <si>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</si>
  <si>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</si>
  <si>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</si>
  <si>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</si>
  <si>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</si>
  <si>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</si>
  <si>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</si>
  <si>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</si>
  <si>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</si>
  <si>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</si>
  <si>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</si>
  <si>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</si>
  <si>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</si>
  <si>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</si>
  <si>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</si>
  <si>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</si>
  <si>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</si>
  <si>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</si>
  <si>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</si>
  <si>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</si>
  <si>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</si>
  <si>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</si>
  <si>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</si>
  <si>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</si>
  <si>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</si>
  <si>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</si>
  <si>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</si>
  <si>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</si>
  <si>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</si>
  <si>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</si>
  <si>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</si>
  <si>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</si>
  <si>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</si>
  <si>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</si>
  <si>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</si>
  <si>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</si>
  <si>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</si>
  <si>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</si>
  <si>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</si>
  <si>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</si>
  <si>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</si>
  <si>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</si>
  <si>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</si>
  <si>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</si>
  <si>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</si>
  <si>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</si>
  <si>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</si>
  <si>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</si>
  <si>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</si>
  <si>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</si>
  <si>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</si>
  <si>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</si>
  <si>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</si>
  <si>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</si>
  <si>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</si>
  <si>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</si>
  <si>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</si>
  <si>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</si>
  <si>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</si>
  <si>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</si>
  <si>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</si>
  <si>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</si>
  <si>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</si>
  <si>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</si>
  <si>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</si>
  <si>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</si>
  <si>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</si>
  <si>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</si>
  <si>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</si>
  <si>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</si>
  <si>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</si>
  <si>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</si>
  <si>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</si>
  <si>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</si>
  <si>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</si>
  <si>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</si>
  <si>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</si>
  <si>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</si>
  <si>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</si>
  <si>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</si>
  <si>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</si>
  <si>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</si>
  <si>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</si>
  <si>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</si>
  <si>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</si>
  <si>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</si>
  <si>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</si>
  <si>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</si>
  <si>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</si>
  <si>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</si>
  <si>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</si>
  <si>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</si>
  <si>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</si>
  <si>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</si>
  <si>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</si>
  <si>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</si>
  <si>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</si>
  <si>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</si>
  <si>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</si>
  <si>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</si>
  <si>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</si>
  <si>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</si>
  <si>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</si>
  <si>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</si>
  <si>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</si>
  <si>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</si>
  <si>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</si>
  <si>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</si>
  <si>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</si>
  <si>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</si>
  <si>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</si>
  <si>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</si>
  <si>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</si>
  <si>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</si>
  <si>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</si>
  <si>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</si>
  <si>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</si>
  <si>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</si>
  <si>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</si>
  <si>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</si>
  <si>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</si>
  <si>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</si>
  <si>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</si>
  <si>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</si>
  <si>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</si>
  <si>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</si>
  <si>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</si>
  <si>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</si>
  <si>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</si>
  <si>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</si>
  <si>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</si>
  <si>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</si>
  <si>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</si>
  <si>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</si>
  <si>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</si>
  <si>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</si>
  <si>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</si>
  <si>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</si>
  <si>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</si>
  <si>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</si>
  <si>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</si>
  <si>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</si>
  <si>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</si>
  <si>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</si>
  <si>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</si>
  <si>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</si>
  <si>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</si>
  <si>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</si>
  <si>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</si>
  <si>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</si>
  <si>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</si>
  <si>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</si>
  <si>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</si>
  <si>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</si>
  <si>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</si>
  <si>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</si>
  <si>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</si>
  <si>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</si>
  <si>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</si>
  <si>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</si>
  <si>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</si>
  <si>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</si>
  <si>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</si>
  <si>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</si>
  <si>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</si>
  <si>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</si>
  <si>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</si>
  <si>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</si>
  <si>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</si>
  <si>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</si>
  <si>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</si>
  <si>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</si>
  <si>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</si>
  <si>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</si>
  <si>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</si>
  <si>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</si>
  <si>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</si>
  <si>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</si>
  <si>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</si>
  <si>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</si>
  <si>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</si>
  <si>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</si>
  <si>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</si>
  <si>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</si>
  <si>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</si>
  <si>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</si>
  <si>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</si>
  <si>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</si>
  <si>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</si>
  <si>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</si>
  <si>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</si>
  <si>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</si>
  <si>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</si>
  <si>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</si>
  <si>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</si>
  <si>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</si>
  <si>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</si>
  <si>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</si>
  <si>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</si>
  <si>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</si>
  <si>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</si>
  <si>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</si>
  <si>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</si>
  <si>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</si>
  <si>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</si>
  <si>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</si>
  <si>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</si>
  <si>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</si>
  <si>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</si>
  <si>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</si>
  <si>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</si>
  <si>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</si>
  <si>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</si>
  <si>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</si>
  <si>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</si>
  <si>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</si>
  <si>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</si>
  <si>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</si>
  <si>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</si>
  <si>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</si>
  <si>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</si>
  <si>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</si>
  <si>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</si>
  <si>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</si>
  <si>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</si>
  <si>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</si>
  <si>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</si>
  <si>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</si>
  <si>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</si>
  <si>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</si>
  <si>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</si>
  <si>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</si>
  <si>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</si>
  <si>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</si>
  <si>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</si>
  <si>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</si>
  <si>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</si>
  <si>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</si>
  <si>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</si>
  <si>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</si>
  <si>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</si>
  <si>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</si>
  <si>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</si>
  <si>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</si>
  <si>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</si>
  <si>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</si>
  <si>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</si>
  <si>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</si>
  <si>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</si>
  <si>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</si>
  <si>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</si>
  <si>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</si>
  <si>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</si>
  <si>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</si>
  <si>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</si>
  <si>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</si>
  <si>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</si>
  <si>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</si>
  <si>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</si>
  <si>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</si>
  <si>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</si>
  <si>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</si>
  <si>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</si>
  <si>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</si>
  <si>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</si>
  <si>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</si>
  <si>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</si>
  <si>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</si>
  <si>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</si>
  <si>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</si>
  <si>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</si>
  <si>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</si>
  <si>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</si>
  <si>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</si>
  <si>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</si>
  <si>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</si>
  <si>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</si>
  <si>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</si>
  <si>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</si>
  <si>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</si>
  <si>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</si>
  <si>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</si>
  <si>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</si>
  <si>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</si>
  <si>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</si>
  <si>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</si>
  <si>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</si>
  <si>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</si>
  <si>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</si>
  <si>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</si>
  <si>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</si>
  <si>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</si>
  <si>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</si>
  <si>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</si>
  <si>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</si>
  <si>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</si>
  <si>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</si>
  <si>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</si>
  <si>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</si>
  <si>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</si>
  <si>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</si>
  <si>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</si>
  <si>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</si>
  <si>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</si>
  <si>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</si>
  <si>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</si>
  <si>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</si>
  <si>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</si>
  <si>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</si>
  <si>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</si>
  <si>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</si>
  <si>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</si>
  <si>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</si>
  <si>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</si>
  <si>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</si>
  <si>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</si>
  <si>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</si>
  <si>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</si>
  <si>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</si>
  <si>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</si>
  <si>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</si>
  <si>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</si>
  <si>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</si>
  <si>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</si>
  <si>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</si>
  <si>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</si>
  <si>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</si>
  <si>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</si>
  <si>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</si>
  <si>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</si>
  <si>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</si>
  <si>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</si>
  <si>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</si>
  <si>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</si>
  <si>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</si>
  <si>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</si>
  <si>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</si>
  <si>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</si>
  <si>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</si>
  <si>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</si>
  <si>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</si>
  <si>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</si>
  <si>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</si>
  <si>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</si>
  <si>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</si>
  <si>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</si>
  <si>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</si>
  <si>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</si>
  <si>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</si>
  <si>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</si>
  <si>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</si>
  <si>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</si>
  <si>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</si>
  <si>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</si>
  <si>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</si>
  <si>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</si>
  <si>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</si>
  <si>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</si>
  <si>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</si>
  <si>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</si>
  <si>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</si>
  <si>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</si>
  <si>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</si>
  <si>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</si>
  <si>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</si>
  <si>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</si>
  <si>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</si>
  <si>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</si>
  <si>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</si>
  <si>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</si>
  <si>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</si>
  <si>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</si>
  <si>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</si>
  <si>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</si>
  <si>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</si>
  <si>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</si>
  <si>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</si>
  <si>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</si>
  <si>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</si>
  <si>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</si>
  <si>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</si>
  <si>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</si>
  <si>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</si>
  <si>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</si>
  <si>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</si>
  <si>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</si>
  <si>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</si>
  <si>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</si>
  <si>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</si>
  <si>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</si>
  <si>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</si>
  <si>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</si>
  <si>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</si>
  <si>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</si>
  <si>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</si>
  <si>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</si>
  <si>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</si>
  <si>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</si>
  <si>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</si>
  <si>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</si>
  <si>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</si>
  <si>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</si>
  <si>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</si>
  <si>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</si>
  <si>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</si>
  <si>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</si>
  <si>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</si>
  <si>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</si>
  <si>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</si>
  <si>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</si>
  <si>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</si>
  <si>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</si>
  <si>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</si>
  <si>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</si>
  <si>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</si>
  <si>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</si>
  <si>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</si>
  <si>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</si>
  <si>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</si>
  <si>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</si>
  <si>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</si>
  <si>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</si>
  <si>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</si>
  <si>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</si>
  <si>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</si>
  <si>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</si>
  <si>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</si>
  <si>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</si>
  <si>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</si>
  <si>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</si>
  <si>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</si>
  <si>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</si>
  <si>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</si>
  <si>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</si>
  <si>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</si>
  <si>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</si>
  <si>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</si>
  <si>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</si>
  <si>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</si>
  <si>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</si>
  <si>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</si>
  <si>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</si>
  <si>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</si>
  <si>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</si>
  <si>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</si>
  <si>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</si>
  <si>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</si>
  <si>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</si>
  <si>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</si>
  <si>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</si>
  <si>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</si>
  <si>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</si>
  <si>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</si>
  <si>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</si>
  <si>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</si>
  <si>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</si>
  <si>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</si>
  <si>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</si>
  <si>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</si>
  <si>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</si>
  <si>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</si>
  <si>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</si>
  <si>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</si>
  <si>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</si>
  <si>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</si>
  <si>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</si>
  <si>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</si>
  <si>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</si>
  <si>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</si>
  <si>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</si>
  <si>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</si>
  <si>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</si>
  <si>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</si>
  <si>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</si>
  <si>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</si>
  <si>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</si>
  <si>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</si>
  <si>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</si>
  <si>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</si>
  <si>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</si>
  <si>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</si>
  <si>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</si>
  <si>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</si>
  <si>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</si>
  <si>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</si>
  <si>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</si>
  <si>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</si>
  <si>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</si>
  <si>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</si>
  <si>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</si>
  <si>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</si>
  <si>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</si>
  <si>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</si>
  <si>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</si>
  <si>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</si>
  <si>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</si>
  <si>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</si>
  <si>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</si>
  <si>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</si>
  <si>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</si>
  <si>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</si>
  <si>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</si>
  <si>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</si>
  <si>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</si>
  <si>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</si>
  <si>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</si>
  <si>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</si>
  <si>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</si>
  <si>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</si>
  <si>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</si>
  <si>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</si>
  <si>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</si>
  <si>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</si>
  <si>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</si>
  <si>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</si>
  <si>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</si>
  <si>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</si>
  <si>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</si>
  <si>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</si>
  <si>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</si>
  <si>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</si>
  <si>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</si>
  <si>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</si>
  <si>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</si>
  <si>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</si>
  <si>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</si>
  <si>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</si>
  <si>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</si>
  <si>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</si>
  <si>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</si>
  <si>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</si>
  <si>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</si>
  <si>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</si>
  <si>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</si>
  <si>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</si>
  <si>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</si>
  <si>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</si>
  <si>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</si>
  <si>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</si>
  <si>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</si>
  <si>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</si>
  <si>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</si>
  <si>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</si>
  <si>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</si>
  <si>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</si>
  <si>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</si>
  <si>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</si>
  <si>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</si>
  <si>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</si>
  <si>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</si>
  <si>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</si>
  <si>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</si>
  <si>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</si>
  <si>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</si>
  <si>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</si>
  <si>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</si>
  <si>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</si>
  <si>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</si>
  <si>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</si>
  <si>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</si>
  <si>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</si>
  <si>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</si>
  <si>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</si>
  <si>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</si>
  <si>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</si>
  <si>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</si>
  <si>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</si>
  <si>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</si>
  <si>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</si>
  <si>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</si>
  <si>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</si>
  <si>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</si>
  <si>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</si>
  <si>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</si>
  <si>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</si>
  <si>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</si>
  <si>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</si>
  <si>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</si>
  <si>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</si>
  <si>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</si>
  <si>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</si>
  <si>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</si>
  <si>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</si>
  <si>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</si>
  <si>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</si>
  <si>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</si>
  <si>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</si>
  <si>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</si>
  <si>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</si>
  <si>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</si>
  <si>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</si>
  <si>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</si>
  <si>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</si>
  <si>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</si>
  <si>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</si>
  <si>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</si>
  <si>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</si>
  <si>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</si>
  <si>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</si>
  <si>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</si>
  <si>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</si>
  <si>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</si>
  <si>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</si>
  <si>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</si>
  <si>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</si>
  <si>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</si>
  <si>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</si>
  <si>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</si>
  <si>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</si>
  <si>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</si>
  <si>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</si>
  <si>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</si>
  <si>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</si>
  <si>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</si>
  <si>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</si>
  <si>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</si>
  <si>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</si>
  <si>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</si>
  <si>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</si>
  <si>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</si>
  <si>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</si>
  <si>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</si>
  <si>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</si>
  <si>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</si>
  <si>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</si>
  <si>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</si>
  <si>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</si>
  <si>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</si>
  <si>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</si>
  <si>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</si>
  <si>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</si>
  <si>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</si>
  <si>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</si>
  <si>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</si>
  <si>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</si>
  <si>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</si>
  <si>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</si>
  <si>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</si>
  <si>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</si>
  <si>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</si>
  <si>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</si>
  <si>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</si>
  <si>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</si>
  <si>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</si>
  <si>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</si>
  <si>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</si>
  <si>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</si>
  <si>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</si>
  <si>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</si>
  <si>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</si>
  <si>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</si>
  <si>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</si>
  <si>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</si>
  <si>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</si>
  <si>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</si>
  <si>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</si>
  <si>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</si>
  <si>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</si>
  <si>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</si>
  <si>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</si>
  <si>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</si>
  <si>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</si>
  <si>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</si>
  <si>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</si>
  <si>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</si>
  <si>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</si>
  <si>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</si>
  <si>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</si>
  <si>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</si>
  <si>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</si>
  <si>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</si>
  <si>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</si>
  <si>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</si>
  <si>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</si>
  <si>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</si>
  <si>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</si>
  <si>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</si>
  <si>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</si>
  <si>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</si>
  <si>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</si>
  <si>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</si>
  <si>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</si>
  <si>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</si>
  <si>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</si>
  <si>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</si>
  <si>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</si>
  <si>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</si>
  <si>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</si>
  <si>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</si>
  <si>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</si>
  <si>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</si>
  <si>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</si>
  <si>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</si>
  <si>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</si>
  <si>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</si>
  <si>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</si>
  <si>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</si>
  <si>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</si>
  <si>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</si>
  <si>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</si>
  <si>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</si>
  <si>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</si>
  <si>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</si>
  <si>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</si>
  <si>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</si>
  <si>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</si>
  <si>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</si>
  <si>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</si>
  <si>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</si>
  <si>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</si>
  <si>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</si>
  <si>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</si>
  <si>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</si>
  <si>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</si>
  <si>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</si>
  <si>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</si>
  <si>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</si>
  <si>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</si>
  <si>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</si>
  <si>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</si>
  <si>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</si>
  <si>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</si>
  <si>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</si>
  <si>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</si>
  <si>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</si>
  <si>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</si>
  <si>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</si>
  <si>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</si>
  <si>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</si>
  <si>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</si>
  <si>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</si>
  <si>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</si>
  <si>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</si>
  <si>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</si>
  <si>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</si>
  <si>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</si>
  <si>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</si>
  <si>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</si>
  <si>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</si>
  <si>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</si>
  <si>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</si>
  <si>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</si>
  <si>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</si>
  <si>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</si>
  <si>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</si>
  <si>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</si>
  <si>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</si>
  <si>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</si>
  <si>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</si>
  <si>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</si>
  <si>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</si>
  <si>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</si>
  <si>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</si>
  <si>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</si>
  <si>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</si>
  <si>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</si>
  <si>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</si>
  <si>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</si>
  <si>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</si>
  <si>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</si>
  <si>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</si>
  <si>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</si>
  <si>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</si>
  <si>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</si>
  <si>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</si>
  <si>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</si>
  <si>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</si>
  <si>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</si>
  <si>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</si>
  <si>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</si>
  <si>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</si>
  <si>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</si>
  <si>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</si>
  <si>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</si>
  <si>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</si>
  <si>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</si>
  <si>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</si>
  <si>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</si>
  <si>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</si>
  <si>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</si>
  <si>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</si>
  <si>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</si>
  <si>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</si>
  <si>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</si>
  <si>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</si>
  <si>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</si>
  <si>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</si>
  <si>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</si>
  <si>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</si>
  <si>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</si>
  <si>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</si>
  <si>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</si>
  <si>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</si>
  <si>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</si>
  <si>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</si>
  <si>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</si>
  <si>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</si>
  <si>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</si>
  <si>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</si>
  <si>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</si>
  <si>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</si>
  <si>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</si>
  <si>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</si>
  <si>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</si>
  <si>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</si>
  <si>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</si>
  <si>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</si>
  <si>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</si>
  <si>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</si>
  <si>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</si>
  <si>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</si>
  <si>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</si>
  <si>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</si>
  <si>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</si>
  <si>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</si>
  <si>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</si>
  <si>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</si>
  <si>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</si>
  <si>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</si>
  <si>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</si>
  <si>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</si>
  <si>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</si>
  <si>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</si>
  <si>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</si>
  <si>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</si>
  <si>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</si>
  <si>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</si>
  <si>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</si>
  <si>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</si>
  <si>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</si>
  <si>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</si>
  <si>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</si>
  <si>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</si>
  <si>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</si>
  <si>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</si>
  <si>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</si>
  <si>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</si>
  <si>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</si>
  <si>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</si>
  <si>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</si>
  <si>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</si>
  <si>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</si>
  <si>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</si>
  <si>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</si>
  <si>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</si>
  <si>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</si>
  <si>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</si>
  <si>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</si>
  <si>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</si>
  <si>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</si>
  <si>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</si>
  <si>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</si>
  <si>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</si>
  <si>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</si>
  <si>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</si>
  <si>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</si>
  <si>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</si>
  <si>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</si>
  <si>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</si>
  <si>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</si>
  <si>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</si>
  <si>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</si>
  <si>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</si>
  <si>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</si>
  <si>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</si>
  <si>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</si>
  <si>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</si>
  <si>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</si>
  <si>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</si>
  <si>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</si>
  <si>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</si>
  <si>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</si>
  <si>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</si>
  <si>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</si>
  <si>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</si>
  <si>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</si>
  <si>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</si>
  <si>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</si>
  <si>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</si>
  <si>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</si>
  <si>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</si>
  <si>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</si>
  <si>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</si>
  <si>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</si>
  <si>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</si>
  <si>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</si>
  <si>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</si>
  <si>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</si>
  <si>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</si>
  <si>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</si>
  <si>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</si>
  <si>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</si>
  <si>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</si>
  <si>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</si>
  <si>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</si>
  <si>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</si>
  <si>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</si>
  <si>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</si>
  <si>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</si>
  <si>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</si>
  <si>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</si>
  <si>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</si>
  <si>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</si>
  <si>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</si>
  <si>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</si>
  <si>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</si>
  <si>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</si>
  <si>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</si>
  <si>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</si>
  <si>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</si>
  <si>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</si>
  <si>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</si>
  <si>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</si>
  <si>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</si>
  <si>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</si>
  <si>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</si>
  <si>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</si>
  <si>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</si>
  <si>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</si>
  <si>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</si>
  <si>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</si>
  <si>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</si>
  <si>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</si>
  <si>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</si>
  <si>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</si>
  <si>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</si>
  <si>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</si>
  <si>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</si>
  <si>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</si>
  <si>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</si>
  <si>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</si>
  <si>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</si>
  <si>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</si>
  <si>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</si>
  <si>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</si>
  <si>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</si>
  <si>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</si>
  <si>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</si>
  <si>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</si>
  <si>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</si>
  <si>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</si>
  <si>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</si>
  <si>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</si>
  <si>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</si>
  <si>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</si>
  <si>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</si>
  <si>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</si>
  <si>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</si>
  <si>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</si>
  <si>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</si>
  <si>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</si>
  <si>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</si>
  <si>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</si>
  <si>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</si>
  <si>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</si>
  <si>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</si>
  <si>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</si>
  <si>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</si>
  <si>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</si>
  <si>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</si>
  <si>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</si>
  <si>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</si>
  <si>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</si>
  <si>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</si>
  <si>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</si>
  <si>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</si>
  <si>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</si>
  <si>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</si>
  <si>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</si>
  <si>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</si>
  <si>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</si>
  <si>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</si>
  <si>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</si>
  <si>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</si>
  <si>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</si>
  <si>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</si>
  <si>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</si>
  <si>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</si>
  <si>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</si>
  <si>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</si>
  <si>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</si>
  <si>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</si>
  <si>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</si>
  <si>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</si>
  <si>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</si>
  <si>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</si>
  <si>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</si>
  <si>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</si>
  <si>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</si>
  <si>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</si>
  <si>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</si>
  <si>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</si>
  <si>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</si>
  <si>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</si>
  <si>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</si>
  <si>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</si>
  <si>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</si>
  <si>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</si>
  <si>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</si>
  <si>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</si>
  <si>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</si>
  <si>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</si>
  <si>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</si>
  <si>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</si>
  <si>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</si>
  <si>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</si>
  <si>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</si>
  <si>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</si>
  <si>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</si>
  <si>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</si>
  <si>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</si>
  <si>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</si>
  <si>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</si>
  <si>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</si>
  <si>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</si>
  <si>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</si>
  <si>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</si>
  <si>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</si>
  <si>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</si>
  <si>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</si>
  <si>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</si>
  <si>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</si>
  <si>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</si>
  <si>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</si>
  <si>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</si>
  <si>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</si>
  <si>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</si>
  <si>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</si>
  <si>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</si>
  <si>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</si>
  <si>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</si>
  <si>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</si>
  <si>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</si>
  <si>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</si>
  <si>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</si>
  <si>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</si>
  <si>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</si>
  <si>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</si>
  <si>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</si>
  <si>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</si>
  <si>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</si>
  <si>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</si>
  <si>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</si>
  <si>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</si>
  <si>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</si>
  <si>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</si>
  <si>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</si>
  <si>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</si>
  <si>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</si>
  <si>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</si>
  <si>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</si>
  <si>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</si>
  <si>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</si>
  <si>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</si>
  <si>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</si>
  <si>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</si>
  <si>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</si>
  <si>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</si>
  <si>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</si>
  <si>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</si>
  <si>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</si>
  <si>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</si>
  <si>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</si>
  <si>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</si>
  <si>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</si>
  <si>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</si>
  <si>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</si>
  <si>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</si>
  <si>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</si>
  <si>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</si>
  <si>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</si>
  <si>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</si>
  <si>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</si>
  <si>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</si>
  <si>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</si>
  <si>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</si>
  <si>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</si>
  <si>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</si>
  <si>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</si>
  <si>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</si>
  <si>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</si>
  <si>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</si>
  <si>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</si>
  <si>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</si>
  <si>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</si>
  <si>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</si>
  <si>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</si>
  <si>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</si>
  <si>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</si>
  <si>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</si>
  <si>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</si>
  <si>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</si>
  <si>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</si>
  <si>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</si>
  <si>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</si>
  <si>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</si>
  <si>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</si>
  <si>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</si>
  <si>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</si>
  <si>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</si>
  <si>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</si>
  <si>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</si>
  <si>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</si>
  <si>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</si>
  <si>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</si>
  <si>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</si>
  <si>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</si>
  <si>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</si>
  <si>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</si>
  <si>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</si>
  <si>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</si>
  <si>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</si>
  <si>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</si>
  <si>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</si>
  <si>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</si>
  <si>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</si>
  <si>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</si>
  <si>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</si>
  <si>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</si>
  <si>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</si>
  <si>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</si>
  <si>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</si>
  <si>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</si>
  <si>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</si>
  <si>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</si>
  <si>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</si>
  <si>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</si>
  <si>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</si>
  <si>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</si>
  <si>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</si>
  <si>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</si>
  <si>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</si>
  <si>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</si>
  <si>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</si>
  <si>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</si>
  <si>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</si>
  <si>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</si>
  <si>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</si>
  <si>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</si>
  <si>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</si>
  <si>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</si>
  <si>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</si>
  <si>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</si>
  <si>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</si>
  <si>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</si>
  <si>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</si>
  <si>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</si>
  <si>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</si>
  <si>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</si>
  <si>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</si>
  <si>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</si>
  <si>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</si>
  <si>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</si>
  <si>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</si>
  <si>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</si>
  <si>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</si>
  <si>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</si>
  <si>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</si>
  <si>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</si>
  <si>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</si>
  <si>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</si>
  <si>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</si>
  <si>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</si>
  <si>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</si>
  <si>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</si>
  <si>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</si>
  <si>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</si>
  <si>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</si>
  <si>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</si>
  <si>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</si>
  <si>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</si>
  <si>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</si>
  <si>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</si>
  <si>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</si>
  <si>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</si>
  <si>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</si>
  <si>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</si>
  <si>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</si>
  <si>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</si>
  <si>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</si>
  <si>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</si>
  <si>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</si>
  <si>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</si>
  <si>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</si>
  <si>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</si>
  <si>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</si>
  <si>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</si>
  <si>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</si>
  <si>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</si>
  <si>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</si>
  <si>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</si>
  <si>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</si>
  <si>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</si>
  <si>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</si>
  <si>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</si>
  <si>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</si>
  <si>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</si>
  <si>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</si>
  <si>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</si>
  <si>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</si>
  <si>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</si>
  <si>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</si>
  <si>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</si>
  <si>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</si>
  <si>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</si>
  <si>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</si>
  <si>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</si>
  <si>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</si>
  <si>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</si>
  <si>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</si>
  <si>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</si>
  <si>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</si>
  <si>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</si>
  <si>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</si>
  <si>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</si>
  <si>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</si>
  <si>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</si>
  <si>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</si>
  <si>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</si>
  <si>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</si>
  <si>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</si>
  <si>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</si>
  <si>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</si>
  <si>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</si>
  <si>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</si>
  <si>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</si>
  <si>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</si>
  <si>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</si>
  <si>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</si>
  <si>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</si>
  <si>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</si>
  <si>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</si>
  <si>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</si>
  <si>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</si>
  <si>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</si>
  <si>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</si>
  <si>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</si>
  <si>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</si>
  <si>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</si>
  <si>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</si>
  <si>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</si>
  <si>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</si>
  <si>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</si>
  <si>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</si>
  <si>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</si>
  <si>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</si>
  <si>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</si>
  <si>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</si>
  <si>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</si>
  <si>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</si>
  <si>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</si>
  <si>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</si>
  <si>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</si>
  <si>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</si>
  <si>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</si>
  <si>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</si>
  <si>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</si>
  <si>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</si>
  <si>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</si>
  <si>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</si>
  <si>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</si>
  <si>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</si>
  <si>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</si>
  <si>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</si>
  <si>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</si>
  <si>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</si>
  <si>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</si>
  <si>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</si>
  <si>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</si>
  <si>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</si>
  <si>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</si>
  <si>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</si>
  <si>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</si>
  <si>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</si>
  <si>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</si>
  <si>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</si>
  <si>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</si>
  <si>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</si>
  <si>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</si>
  <si>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</si>
  <si>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</si>
  <si>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</si>
  <si>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</si>
  <si>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</si>
  <si>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</si>
  <si>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</si>
  <si>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</si>
  <si>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</si>
  <si>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</si>
  <si>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</si>
  <si>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</si>
  <si>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</si>
  <si>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</si>
  <si>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</si>
  <si>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</si>
  <si>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</si>
  <si>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</si>
  <si>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</si>
  <si>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</si>
  <si>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</si>
  <si>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</si>
  <si>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</si>
  <si>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</si>
  <si>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</si>
  <si>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</si>
  <si>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</si>
  <si>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</si>
  <si>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</si>
  <si>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</si>
  <si>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</si>
  <si>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</si>
  <si>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</si>
  <si>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</si>
  <si>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</si>
  <si>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</si>
  <si>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</si>
  <si>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</si>
  <si>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</si>
  <si>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</si>
  <si>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</si>
  <si>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</si>
  <si>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</si>
  <si>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</si>
  <si>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</si>
  <si>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</si>
  <si>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</si>
  <si>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</si>
  <si>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</si>
  <si>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</si>
  <si>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</si>
  <si>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</si>
  <si>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</si>
  <si>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</si>
  <si>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</si>
  <si>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</si>
  <si>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</si>
  <si>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</si>
  <si>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</si>
  <si>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</si>
  <si>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</si>
  <si>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</si>
  <si>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</si>
  <si>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</si>
  <si>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</si>
  <si>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</si>
  <si>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</si>
  <si>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</si>
  <si>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</si>
  <si>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</si>
  <si>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</si>
  <si>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</si>
  <si>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</si>
  <si>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</si>
  <si>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</si>
  <si>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</si>
  <si>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</si>
  <si>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</si>
  <si>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</si>
  <si>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</si>
  <si>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</si>
  <si>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</si>
  <si>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</si>
  <si>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</si>
  <si>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</si>
  <si>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</si>
  <si>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</si>
  <si>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</si>
  <si>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</si>
  <si>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</si>
  <si>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</si>
  <si>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</si>
  <si>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</si>
  <si>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</si>
  <si>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</si>
  <si>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</si>
  <si>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</si>
  <si>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</si>
  <si>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</si>
  <si>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</si>
  <si>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</si>
  <si>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</si>
  <si>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</si>
  <si>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</si>
  <si>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</si>
  <si>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</si>
  <si>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</si>
  <si>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</si>
  <si>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</si>
  <si>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</si>
  <si>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</si>
  <si>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</si>
  <si>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</si>
  <si>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</si>
  <si>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</si>
  <si>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</si>
  <si>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</si>
  <si>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</si>
  <si>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</si>
  <si>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</si>
  <si>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</si>
  <si>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</si>
  <si>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</si>
  <si>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</si>
  <si>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</si>
  <si>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</si>
  <si>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</si>
  <si>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</si>
  <si>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</si>
  <si>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</si>
  <si>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</si>
  <si>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</si>
  <si>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</si>
  <si>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</si>
  <si>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</si>
  <si>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</si>
  <si>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</si>
  <si>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</si>
  <si>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</si>
  <si>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</si>
  <si>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</si>
  <si>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</si>
  <si>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</si>
  <si>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</si>
  <si>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</si>
  <si>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</si>
  <si>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</si>
  <si>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</si>
  <si>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</si>
  <si>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</si>
  <si>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</si>
  <si>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</si>
  <si>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</si>
  <si>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</si>
  <si>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</si>
  <si>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</si>
  <si>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</si>
  <si>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</si>
  <si>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</si>
  <si>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</si>
  <si>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</si>
  <si>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</si>
  <si>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</si>
  <si>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</si>
  <si>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</si>
  <si>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</si>
  <si>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</si>
  <si>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</si>
  <si>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</si>
  <si>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</si>
  <si>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</si>
  <si>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</si>
  <si>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</si>
  <si>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</si>
  <si>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</si>
  <si>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</si>
  <si>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</si>
  <si>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</si>
  <si>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</si>
  <si>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</si>
  <si>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</si>
  <si>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</si>
  <si>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</si>
  <si>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</si>
  <si>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</si>
  <si>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</si>
  <si>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</si>
  <si>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</si>
  <si>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</si>
  <si>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</si>
  <si>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</si>
  <si>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</si>
  <si>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</si>
  <si>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</si>
  <si>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</si>
  <si>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</si>
  <si>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</si>
  <si>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</si>
  <si>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</si>
  <si>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</si>
  <si>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</si>
  <si>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</si>
  <si>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</si>
  <si>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</si>
  <si>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</si>
  <si>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</si>
  <si>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</si>
  <si>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</si>
  <si>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</si>
  <si>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</si>
  <si>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</si>
  <si>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</si>
  <si>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</si>
  <si>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</si>
  <si>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</si>
  <si>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</si>
  <si>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</si>
  <si>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</si>
  <si>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</si>
  <si>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</si>
  <si>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</si>
  <si>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</si>
  <si>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</si>
  <si>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</si>
  <si>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</si>
  <si>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</si>
  <si>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</si>
  <si>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</si>
  <si>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</si>
  <si>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</si>
  <si>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</si>
  <si>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</si>
  <si>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</si>
  <si>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</si>
  <si>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</si>
  <si>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</si>
  <si>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</si>
  <si>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</si>
  <si>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</si>
  <si>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</si>
  <si>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</si>
  <si>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</si>
  <si>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</si>
  <si>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</si>
  <si>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</si>
  <si>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</si>
  <si>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</si>
  <si>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</si>
  <si>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</si>
  <si>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</si>
  <si>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</si>
  <si>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</si>
  <si>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</si>
  <si>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</si>
  <si>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</si>
  <si>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</si>
  <si>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</si>
  <si>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</si>
  <si>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</si>
  <si>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</si>
  <si>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</si>
  <si>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</si>
  <si>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</si>
  <si>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</si>
  <si>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</si>
  <si>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</si>
  <si>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</si>
  <si>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</si>
  <si>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</si>
  <si>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</si>
  <si>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</si>
  <si>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</si>
  <si>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</si>
  <si>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</si>
  <si>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</si>
  <si>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</si>
  <si>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</si>
  <si>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</si>
  <si>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</si>
  <si>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</si>
  <si>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</si>
  <si>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</si>
  <si>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</si>
  <si>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</si>
  <si>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</si>
  <si>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</si>
  <si>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</si>
  <si>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</si>
  <si>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</si>
  <si>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</si>
  <si>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</si>
  <si>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</si>
  <si>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</si>
  <si>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</si>
  <si>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</si>
  <si>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</si>
  <si>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</si>
  <si>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</si>
  <si>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</si>
  <si>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</si>
  <si>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</si>
  <si>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</si>
  <si>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</si>
  <si>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</si>
  <si>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</si>
  <si>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</si>
  <si>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</si>
  <si>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</si>
  <si>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</si>
  <si>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</si>
  <si>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</si>
  <si>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</si>
  <si>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</si>
  <si>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</si>
  <si>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</si>
  <si>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</si>
  <si>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</si>
  <si>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</si>
  <si>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</si>
  <si>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</si>
  <si>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</si>
  <si>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</si>
  <si>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</si>
  <si>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</si>
  <si>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</si>
  <si>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</si>
  <si>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</si>
  <si>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</si>
  <si>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</si>
  <si>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</si>
  <si>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</si>
  <si>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</si>
  <si>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</si>
  <si>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</si>
  <si>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</si>
  <si>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</si>
  <si>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</si>
  <si>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</si>
  <si>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</si>
  <si>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</si>
  <si>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</si>
  <si>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</si>
  <si>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</si>
  <si>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</si>
  <si>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</si>
  <si>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</si>
  <si>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</si>
  <si>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</si>
  <si>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</si>
  <si>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</si>
  <si>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</si>
  <si>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</si>
  <si>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</si>
  <si>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</si>
  <si>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</si>
  <si>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</si>
  <si>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</si>
  <si>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</si>
  <si>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</si>
  <si>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</si>
  <si>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</si>
  <si>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</si>
  <si>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</si>
  <si>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</si>
  <si>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</si>
  <si>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</si>
  <si>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</si>
  <si>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</si>
  <si>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</si>
  <si>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</si>
  <si>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</si>
  <si>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</si>
  <si>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</si>
  <si>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</si>
  <si>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</si>
  <si>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</si>
  <si>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</si>
  <si>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</si>
  <si>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</si>
  <si>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</si>
  <si>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</si>
  <si>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</si>
  <si>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</si>
  <si>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</si>
  <si>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</si>
  <si>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</si>
  <si>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</si>
  <si>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</si>
  <si>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</si>
  <si>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</si>
  <si>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</si>
  <si>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</si>
  <si>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</si>
  <si>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</si>
  <si>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</si>
  <si>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</si>
  <si>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</si>
  <si>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</si>
  <si>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</si>
  <si>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</si>
  <si>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</si>
  <si>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</si>
  <si>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</si>
  <si>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</si>
  <si>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</si>
  <si>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</si>
  <si>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</si>
  <si>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</si>
  <si>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</si>
  <si>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</si>
  <si>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</si>
  <si>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</si>
  <si>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</si>
  <si>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</si>
  <si>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</si>
  <si>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</si>
  <si>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</si>
  <si>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</si>
  <si>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</si>
  <si>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</si>
  <si>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</si>
  <si>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</si>
  <si>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</si>
  <si>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</si>
  <si>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</si>
  <si>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</si>
  <si>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</si>
  <si>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</si>
  <si>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</si>
  <si>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</si>
  <si>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</si>
  <si>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</si>
  <si>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</si>
  <si>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</si>
  <si>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</si>
  <si>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</si>
  <si>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</si>
  <si>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</si>
  <si>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</si>
  <si>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</si>
  <si>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</si>
  <si>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</si>
  <si>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</si>
  <si>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</si>
  <si>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</si>
  <si>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</si>
  <si>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</si>
  <si>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</si>
  <si>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</si>
  <si>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</si>
  <si>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</si>
  <si>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</si>
  <si>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</si>
  <si>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</si>
  <si>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</si>
  <si>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</si>
  <si>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</si>
  <si>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</si>
  <si>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</si>
  <si>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</si>
  <si>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</si>
  <si>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</si>
  <si>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</si>
  <si>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</si>
  <si>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</si>
  <si>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</si>
  <si>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</si>
  <si>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</si>
  <si>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</si>
  <si>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</si>
  <si>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</si>
  <si>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</si>
  <si>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</si>
  <si>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</si>
  <si>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</si>
  <si>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</si>
  <si>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</si>
  <si>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</si>
  <si>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</si>
  <si>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</si>
  <si>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</si>
  <si>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</si>
  <si>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</si>
  <si>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</si>
  <si>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</si>
  <si>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</si>
  <si>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</si>
  <si>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</si>
  <si>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</si>
  <si>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</si>
  <si>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</si>
  <si>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</si>
  <si>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</si>
  <si>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</si>
  <si>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</si>
  <si>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</si>
  <si>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</si>
  <si>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</si>
  <si>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</si>
  <si>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</si>
  <si>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</si>
  <si>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</si>
  <si>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</si>
  <si>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</si>
  <si>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</si>
  <si>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</si>
  <si>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</si>
  <si>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</si>
  <si>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</si>
  <si>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</si>
  <si>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</si>
  <si>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</si>
  <si>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</si>
  <si>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</si>
  <si>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</si>
  <si>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</si>
  <si>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</si>
  <si>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</si>
  <si>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</si>
  <si>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</si>
  <si>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</si>
  <si>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</si>
  <si>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</si>
  <si>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</si>
  <si>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</si>
  <si>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</si>
  <si>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</si>
  <si>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</si>
  <si>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</si>
  <si>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</si>
  <si>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</si>
  <si>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</si>
  <si>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</si>
  <si>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</si>
  <si>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</si>
  <si>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</si>
  <si>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</si>
  <si>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</si>
  <si>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</si>
  <si>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</si>
  <si>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</si>
  <si>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</si>
  <si>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</si>
  <si>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</si>
  <si>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</si>
  <si>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</si>
  <si>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</si>
  <si>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</si>
  <si>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</si>
  <si>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</si>
  <si>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</si>
  <si>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</si>
  <si>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</si>
  <si>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</si>
  <si>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</si>
  <si>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</si>
  <si>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</si>
  <si>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</si>
  <si>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</si>
  <si>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</si>
  <si>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</si>
  <si>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</si>
  <si>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</si>
  <si>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</si>
  <si>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</si>
  <si>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</si>
  <si>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</si>
  <si>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</si>
  <si>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</si>
  <si>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</si>
  <si>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</si>
  <si>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</si>
  <si>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</si>
  <si>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</si>
  <si>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</si>
  <si>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</si>
  <si>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</si>
  <si>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</si>
  <si>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</si>
  <si>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</si>
  <si>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</si>
  <si>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</si>
  <si>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</si>
  <si>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</si>
  <si>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</si>
  <si>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</si>
  <si>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</si>
  <si>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</si>
  <si>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</si>
  <si>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</si>
  <si>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</si>
  <si>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</si>
  <si>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</si>
  <si>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</si>
  <si>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</si>
  <si>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</si>
  <si>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</si>
  <si>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</si>
  <si>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</si>
  <si>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</si>
  <si>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</si>
  <si>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</si>
  <si>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</si>
  <si>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</si>
  <si>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</si>
  <si>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</si>
  <si>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</si>
  <si>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</si>
  <si>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</si>
  <si>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</si>
  <si>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</si>
  <si>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</si>
  <si>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</si>
  <si>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</si>
  <si>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</si>
  <si>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</si>
  <si>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</si>
  <si>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</si>
  <si>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</si>
  <si>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</si>
  <si>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</si>
  <si>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</si>
  <si>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</si>
  <si>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</si>
  <si>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</si>
  <si>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</si>
  <si>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</si>
  <si>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</si>
  <si>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</si>
  <si>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</si>
  <si>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</si>
  <si>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</si>
  <si>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</si>
  <si>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</si>
  <si>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</si>
  <si>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</si>
  <si>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</si>
  <si>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</si>
  <si>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</si>
  <si>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</si>
  <si>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</si>
  <si>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</si>
  <si>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</si>
  <si>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</si>
  <si>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</si>
  <si>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</si>
  <si>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</si>
  <si>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</si>
  <si>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</si>
  <si>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</si>
  <si>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</si>
  <si>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</si>
  <si>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</si>
  <si>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</si>
  <si>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</si>
  <si>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</si>
  <si>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</si>
  <si>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</si>
  <si>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</si>
  <si>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</si>
  <si>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</si>
  <si>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</si>
  <si>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</si>
  <si>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</si>
  <si>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</si>
  <si>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</si>
  <si>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</si>
  <si>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</si>
  <si>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</si>
  <si>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</si>
  <si>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</si>
  <si>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</si>
  <si>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</si>
  <si>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</si>
  <si>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</si>
  <si>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</si>
  <si>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</si>
  <si>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</si>
  <si>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</si>
  <si>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</si>
  <si>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</si>
  <si>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</si>
  <si>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</si>
  <si>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</si>
  <si>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</si>
  <si>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</si>
  <si>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</si>
  <si>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</si>
  <si>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</si>
  <si>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</si>
  <si>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</si>
  <si>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</si>
  <si>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</si>
  <si>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</si>
  <si>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</si>
  <si>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</si>
  <si>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</si>
  <si>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</si>
  <si>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</si>
  <si>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</si>
  <si>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</si>
  <si>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</si>
  <si>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</si>
  <si>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</si>
  <si>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</si>
  <si>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</si>
  <si>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</si>
  <si>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</si>
  <si>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</si>
  <si>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</si>
  <si>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</si>
  <si>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</si>
  <si>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</si>
  <si>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</si>
  <si>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</si>
  <si>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</si>
  <si>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</si>
  <si>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</si>
  <si>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</si>
  <si>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</si>
  <si>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</si>
  <si>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</si>
  <si>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</si>
  <si>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</si>
  <si>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</si>
  <si>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</si>
  <si>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</si>
  <si>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</si>
  <si>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</si>
  <si>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</si>
  <si>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</si>
  <si>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</si>
  <si>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</si>
  <si>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</si>
  <si>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</si>
  <si>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</si>
  <si>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</si>
  <si>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</si>
  <si>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</si>
  <si>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</si>
  <si>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</si>
  <si>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</si>
  <si>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</si>
  <si>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</si>
  <si>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</si>
  <si>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</si>
  <si>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</si>
  <si>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</si>
  <si>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</si>
  <si>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</si>
  <si>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</si>
  <si>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</si>
  <si>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</si>
  <si>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</si>
  <si>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</si>
  <si>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</si>
  <si>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</si>
  <si>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</si>
  <si>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</si>
  <si>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</si>
  <si>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</si>
  <si>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</si>
  <si>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</si>
  <si>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</si>
  <si>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</si>
  <si>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</si>
  <si>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</si>
  <si>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</si>
  <si>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</si>
  <si>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</si>
  <si>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</si>
  <si>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</si>
  <si>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</si>
  <si>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</si>
  <si>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</si>
  <si>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</si>
  <si>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</si>
  <si>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</si>
  <si>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</si>
  <si>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</si>
  <si>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</si>
  <si>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</si>
  <si>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</si>
  <si>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</si>
  <si>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</si>
  <si>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</si>
  <si>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</si>
  <si>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</si>
  <si>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</si>
  <si>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</si>
  <si>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</si>
  <si>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</si>
  <si>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</si>
  <si>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</si>
  <si>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</si>
  <si>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</si>
  <si>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</si>
  <si>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</si>
  <si>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</si>
  <si>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</si>
  <si>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</si>
  <si>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</si>
  <si>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</si>
  <si>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</si>
  <si>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</si>
  <si>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</si>
  <si>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</si>
  <si>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</si>
  <si>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</si>
  <si>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</si>
  <si>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</si>
  <si>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</si>
  <si>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</si>
  <si>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</si>
  <si>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</si>
  <si>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</si>
  <si>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</si>
  <si>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</si>
  <si>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</si>
  <si>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</si>
  <si>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</si>
  <si>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</si>
  <si>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</si>
  <si>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</si>
  <si>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</si>
  <si>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</si>
  <si>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</si>
  <si>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</si>
  <si>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</si>
  <si>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</si>
  <si>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</si>
  <si>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</si>
  <si>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</si>
  <si>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</si>
  <si>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</si>
  <si>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</si>
  <si>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</si>
  <si>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</si>
  <si>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</si>
  <si>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</si>
  <si>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</si>
  <si>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</si>
  <si>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</si>
  <si>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</si>
  <si>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</si>
  <si>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</si>
  <si>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</si>
  <si>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</si>
  <si>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</si>
  <si>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</si>
  <si>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</si>
  <si>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</si>
  <si>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</si>
  <si>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</si>
  <si>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</si>
  <si>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</si>
  <si>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</si>
  <si>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</si>
  <si>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</si>
  <si>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</si>
  <si>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</si>
  <si>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</si>
  <si>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</si>
  <si>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</si>
  <si>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</si>
  <si>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</si>
  <si>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</si>
  <si>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</si>
  <si>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</si>
  <si>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</si>
  <si>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</si>
  <si>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</si>
  <si>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</si>
  <si>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</si>
  <si>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</si>
  <si>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</si>
  <si>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</si>
  <si>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</si>
  <si>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</si>
  <si>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</si>
  <si>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</si>
  <si>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</si>
  <si>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</si>
  <si>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</si>
  <si>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</si>
  <si>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</si>
  <si>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</si>
  <si>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</si>
  <si>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</si>
  <si>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</si>
  <si>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</si>
  <si>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</si>
  <si>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</si>
  <si>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</si>
  <si>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</si>
  <si>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</si>
  <si>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</si>
  <si>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</si>
  <si>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</si>
  <si>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</si>
  <si>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</si>
  <si>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</si>
  <si>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</si>
  <si>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</si>
  <si>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</si>
  <si>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</si>
  <si>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</si>
  <si>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</si>
  <si>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</si>
  <si>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</si>
  <si>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</si>
  <si>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</si>
  <si>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</si>
  <si>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</si>
  <si>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</si>
  <si>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</si>
  <si>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</si>
  <si>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</si>
  <si>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</si>
  <si>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</si>
  <si>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</si>
  <si>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</si>
  <si>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</si>
  <si>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</si>
  <si>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</si>
  <si>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</si>
  <si>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</si>
  <si>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</si>
  <si>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</si>
  <si>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</si>
  <si>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</si>
  <si>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</si>
  <si>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</si>
  <si>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</si>
  <si>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</si>
  <si>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</si>
  <si>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</si>
  <si>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</si>
  <si>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</si>
  <si>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</si>
  <si>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</si>
  <si>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</si>
  <si>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</si>
  <si>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</si>
  <si>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</si>
  <si>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</si>
  <si>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</si>
  <si>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</si>
  <si>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</si>
  <si>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</si>
  <si>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</si>
  <si>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</si>
  <si>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</si>
  <si>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</si>
  <si>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</si>
  <si>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</si>
  <si>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</si>
  <si>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</si>
  <si>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</si>
  <si>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</si>
  <si>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</si>
  <si>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</si>
  <si>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</si>
  <si>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</si>
  <si>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</si>
  <si>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</si>
  <si>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</si>
  <si>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</si>
  <si>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</si>
  <si>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</si>
  <si>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</si>
  <si>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</si>
  <si>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</si>
  <si>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</si>
  <si>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</si>
  <si>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</si>
  <si>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</si>
  <si>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</si>
  <si>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</si>
  <si>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</si>
  <si>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</si>
  <si>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</si>
  <si>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</si>
  <si>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</si>
  <si>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</si>
  <si>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</si>
  <si>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</si>
  <si>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</si>
  <si>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</si>
  <si>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</si>
  <si>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</si>
  <si>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</si>
  <si>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</si>
  <si>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</si>
  <si>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</si>
  <si>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</si>
  <si>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</si>
  <si>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</si>
  <si>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</si>
  <si>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</si>
  <si>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</si>
  <si>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</si>
  <si>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</si>
  <si>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</si>
  <si>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</si>
  <si>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</si>
  <si>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</si>
  <si>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</si>
  <si>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</si>
  <si>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</si>
  <si>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</si>
  <si>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</si>
  <si>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</si>
  <si>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</si>
  <si>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</si>
  <si>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</si>
  <si>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</si>
  <si>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</si>
  <si>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</si>
  <si>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</si>
  <si>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</si>
  <si>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</si>
  <si>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</si>
  <si>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</si>
  <si>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</si>
  <si>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</si>
  <si>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</si>
  <si>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</si>
  <si>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</si>
  <si>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</si>
  <si>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</si>
  <si>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</si>
  <si>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</si>
  <si>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</si>
  <si>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</si>
  <si>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</si>
  <si>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</si>
  <si>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</si>
  <si>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</si>
  <si>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</si>
  <si>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</si>
  <si>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</si>
  <si>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</si>
  <si>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</si>
  <si>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</si>
  <si>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</si>
  <si>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</si>
  <si>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</si>
  <si>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</si>
  <si>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</si>
  <si>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</si>
  <si>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</si>
  <si>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</si>
  <si>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</si>
  <si>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</si>
  <si>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</si>
  <si>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</si>
  <si>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</si>
  <si>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</si>
  <si>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</si>
  <si>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</si>
  <si>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</si>
  <si>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</si>
  <si>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</si>
  <si>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</si>
  <si>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</si>
  <si>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</si>
  <si>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</si>
  <si>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</si>
  <si>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</si>
  <si>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</si>
  <si>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</si>
  <si>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</si>
  <si>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</si>
  <si>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</si>
  <si>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</si>
  <si>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</si>
  <si>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</si>
  <si>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</si>
  <si>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</si>
  <si>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</si>
  <si>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</si>
  <si>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</si>
  <si>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</si>
  <si>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</si>
  <si>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</si>
  <si>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</si>
  <si>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</si>
  <si>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</si>
  <si>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</si>
  <si>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</si>
  <si>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</si>
  <si>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</si>
  <si>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</si>
  <si>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</si>
  <si>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</si>
  <si>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</si>
  <si>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</si>
  <si>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</si>
  <si>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</si>
  <si>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</si>
  <si>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</si>
  <si>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</si>
  <si>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</si>
  <si>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</si>
  <si>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</si>
  <si>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</si>
  <si>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</si>
  <si>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</si>
  <si>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</si>
  <si>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</si>
  <si>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</si>
  <si>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</si>
  <si>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</si>
  <si>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</si>
  <si>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</si>
  <si>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</si>
  <si>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</si>
  <si>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</si>
  <si>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</si>
  <si>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</si>
  <si>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</si>
  <si>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</si>
  <si>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</si>
  <si>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</si>
  <si>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</si>
  <si>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</si>
  <si>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</si>
  <si>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</si>
  <si>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</si>
  <si>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</si>
  <si>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</si>
  <si>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</si>
  <si>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</si>
  <si>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</si>
  <si>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</si>
  <si>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</si>
  <si>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</si>
  <si>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</si>
  <si>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</si>
  <si>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</si>
  <si>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</si>
  <si>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</si>
  <si>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</si>
  <si>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</si>
  <si>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</si>
  <si>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</si>
  <si>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</si>
  <si>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</si>
  <si>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</si>
  <si>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</si>
  <si>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</si>
  <si>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</si>
  <si>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</si>
  <si>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</si>
  <si>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</si>
  <si>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</si>
  <si>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</si>
  <si>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</si>
  <si>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</si>
  <si>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</si>
  <si>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</si>
  <si>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</si>
  <si>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</si>
  <si>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</si>
  <si>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</si>
  <si>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</si>
  <si>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</si>
  <si>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</si>
  <si>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</si>
  <si>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</si>
  <si>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</si>
  <si>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</si>
  <si>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</si>
  <si>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</si>
  <si>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</si>
  <si>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</si>
  <si>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</si>
  <si>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</si>
  <si>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</si>
  <si>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</si>
  <si>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</si>
  <si>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</si>
  <si>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</si>
  <si>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</si>
  <si>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</si>
  <si>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</si>
  <si>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</si>
  <si>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</si>
  <si>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</si>
  <si>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</si>
  <si>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</si>
  <si>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</si>
  <si>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</si>
  <si>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</si>
  <si>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</si>
  <si>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</si>
  <si>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</si>
  <si>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</si>
  <si>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</si>
  <si>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</si>
  <si>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</si>
  <si>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</si>
  <si>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</si>
  <si>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</si>
  <si>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</si>
  <si>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</si>
  <si>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</si>
  <si>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</si>
  <si>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</si>
  <si>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</si>
  <si>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</si>
  <si>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</si>
  <si>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</si>
  <si>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</si>
  <si>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</si>
  <si>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</si>
  <si>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</si>
  <si>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</si>
  <si>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</si>
  <si>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</si>
  <si>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</si>
  <si>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</si>
  <si>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</si>
  <si>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</si>
  <si>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</si>
  <si>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</si>
  <si>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</si>
  <si>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</si>
  <si>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</si>
  <si>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</si>
  <si>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</si>
  <si>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</si>
  <si>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</si>
  <si>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</si>
  <si>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</si>
  <si>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</si>
  <si>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</si>
  <si>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</si>
  <si>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</si>
  <si>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</si>
  <si>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</si>
  <si>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</si>
  <si>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</si>
  <si>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</si>
  <si>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</si>
  <si>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</si>
  <si>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</si>
  <si>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</si>
  <si>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</si>
  <si>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</si>
  <si>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</si>
  <si>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</si>
  <si>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</si>
  <si>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</si>
  <si>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</si>
  <si>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</si>
  <si>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</si>
  <si>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</si>
  <si>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</si>
  <si>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</si>
  <si>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</si>
  <si>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</si>
  <si>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</si>
  <si>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</si>
  <si>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</si>
  <si>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</si>
  <si>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</si>
  <si>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</si>
  <si>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</si>
  <si>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</si>
  <si>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</si>
  <si>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</si>
  <si>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</si>
  <si>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</si>
  <si>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</si>
  <si>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</si>
  <si>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</si>
  <si>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</si>
  <si>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</si>
  <si>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</si>
  <si>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</si>
  <si>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</si>
  <si>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</si>
  <si>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</si>
  <si>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</si>
  <si>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</si>
  <si>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</si>
  <si>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</si>
  <si>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</si>
  <si>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</si>
  <si>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</si>
  <si>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</si>
  <si>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</si>
  <si>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</si>
  <si>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</si>
  <si>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</si>
  <si>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</si>
  <si>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</si>
  <si>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</si>
  <si>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</si>
  <si>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</si>
  <si>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</si>
  <si>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</si>
  <si>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</si>
  <si>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</si>
  <si>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</si>
  <si>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</si>
  <si>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</si>
  <si>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</si>
  <si>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</si>
  <si>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</si>
  <si>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</si>
  <si>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</si>
  <si>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</si>
  <si>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</si>
  <si>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</si>
  <si>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</si>
  <si>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</si>
  <si>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</si>
  <si>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</si>
  <si>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</si>
  <si>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</si>
  <si>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</si>
  <si>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</si>
  <si>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</si>
  <si>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</si>
  <si>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</si>
  <si>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</si>
  <si>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</si>
  <si>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</si>
  <si>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</si>
  <si>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</si>
  <si>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</si>
  <si>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</si>
  <si>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</si>
  <si>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</si>
  <si>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</si>
  <si>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</si>
  <si>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</si>
  <si>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</si>
  <si>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</si>
  <si>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</si>
  <si>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</si>
  <si>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</si>
  <si>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</si>
  <si>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</si>
  <si>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</si>
  <si>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</si>
  <si>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</si>
  <si>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</si>
  <si>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</si>
  <si>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</si>
  <si>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</si>
  <si>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</si>
  <si>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</si>
  <si>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</si>
  <si>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</si>
  <si>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</si>
  <si>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</si>
  <si>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</si>
  <si>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</si>
  <si>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</si>
  <si>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</si>
  <si>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</si>
  <si>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</si>
  <si>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</si>
  <si>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</si>
  <si>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</si>
  <si>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</si>
  <si>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</si>
  <si>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</si>
  <si>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</si>
  <si>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</si>
  <si>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</si>
  <si>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</si>
  <si>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</si>
  <si>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</si>
  <si>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</si>
  <si>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</si>
  <si>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</si>
  <si>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</si>
  <si>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</si>
  <si>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</si>
  <si>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</si>
  <si>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</si>
  <si>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</si>
  <si>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</si>
  <si>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</si>
  <si>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</si>
  <si>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</si>
  <si>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</si>
  <si>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</si>
  <si>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</si>
  <si>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</si>
  <si>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</si>
  <si>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</si>
  <si>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</si>
  <si>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</si>
  <si>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</si>
  <si>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</si>
  <si>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</si>
  <si>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</si>
  <si>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</si>
  <si>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</si>
  <si>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</si>
  <si>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</si>
  <si>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</si>
  <si>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</si>
  <si>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</si>
  <si>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</si>
  <si>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</si>
  <si>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</si>
  <si>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</si>
  <si>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</si>
  <si>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</si>
  <si>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</si>
  <si>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</si>
  <si>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</si>
  <si>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</si>
  <si>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</si>
  <si>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</si>
  <si>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</si>
  <si>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</si>
  <si>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</si>
  <si>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</si>
  <si>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</si>
  <si>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</si>
  <si>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</si>
  <si>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</si>
  <si>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</si>
  <si>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</si>
  <si>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</si>
  <si>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</si>
  <si>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</si>
  <si>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</si>
  <si>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</si>
  <si>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</si>
  <si>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</si>
  <si>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</si>
  <si>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</si>
  <si>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</si>
  <si>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</si>
  <si>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</si>
  <si>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</si>
  <si>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</si>
  <si>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</si>
  <si>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</si>
  <si>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</si>
  <si>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</si>
  <si>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</si>
  <si>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</si>
  <si>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</si>
  <si>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</si>
  <si>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</si>
  <si>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</si>
  <si>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</si>
  <si>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</si>
  <si>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</si>
  <si>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</si>
  <si>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</si>
  <si>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</si>
  <si>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</si>
  <si>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</si>
  <si>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</si>
  <si>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</si>
  <si>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</si>
  <si>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</si>
  <si>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</si>
  <si>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</si>
  <si>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</si>
  <si>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</si>
  <si>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</si>
  <si>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</si>
  <si>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</si>
  <si>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</si>
  <si>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</si>
  <si>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</si>
  <si>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</si>
  <si>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</si>
  <si>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</si>
  <si>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</si>
  <si>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</si>
  <si>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</si>
  <si>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</si>
  <si>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</si>
  <si>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</si>
  <si>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</si>
  <si>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</si>
  <si>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</si>
  <si>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</si>
  <si>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</si>
  <si>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</si>
  <si>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</si>
  <si>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</si>
  <si>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</si>
  <si>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</si>
  <si>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</si>
  <si>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</si>
  <si>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</si>
  <si>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</si>
  <si>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</si>
  <si>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</si>
  <si>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</si>
  <si>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</si>
  <si>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</si>
  <si>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</si>
  <si>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</si>
  <si>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</si>
  <si>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</si>
  <si>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</si>
  <si>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</si>
  <si>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</si>
  <si>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</si>
  <si>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</si>
  <si>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</si>
  <si>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</si>
  <si>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</si>
  <si>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</si>
  <si>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</si>
  <si>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</si>
  <si>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</si>
  <si>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</si>
  <si>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</si>
  <si>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</si>
  <si>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</si>
  <si>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</si>
  <si>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</si>
  <si>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</si>
  <si>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</si>
  <si>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</si>
  <si>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</si>
  <si>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</si>
  <si>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</si>
  <si>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</si>
  <si>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</si>
  <si>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</si>
  <si>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</si>
  <si>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</si>
  <si>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</si>
  <si>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</si>
  <si>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</si>
  <si>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</si>
  <si>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</si>
  <si>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</si>
  <si>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</si>
  <si>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</si>
  <si>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</si>
  <si>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</si>
  <si>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</si>
  <si>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</si>
  <si>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</si>
  <si>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</si>
  <si>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</si>
  <si>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</si>
  <si>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</si>
  <si>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</si>
  <si>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</si>
  <si>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</si>
  <si>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</si>
  <si>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</si>
  <si>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</si>
  <si>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</si>
  <si>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</si>
  <si>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</si>
  <si>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</si>
  <si>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</si>
  <si>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</si>
  <si>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</si>
  <si>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</si>
  <si>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</si>
  <si>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</si>
  <si>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</si>
  <si>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</si>
  <si>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</si>
  <si>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</si>
  <si>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</si>
  <si>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</si>
  <si>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</si>
  <si>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</si>
  <si>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</si>
  <si>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</si>
  <si>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</si>
  <si>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</si>
  <si>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</si>
  <si>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</si>
  <si>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</si>
  <si>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</si>
  <si>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</si>
  <si>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</si>
  <si>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</si>
  <si>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</si>
  <si>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</si>
  <si>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</si>
  <si>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</si>
  <si>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</si>
  <si>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</si>
  <si>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</si>
  <si>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</si>
  <si>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</si>
  <si>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</si>
  <si>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</si>
  <si>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</si>
  <si>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</si>
  <si>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</si>
  <si>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</si>
  <si>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</si>
  <si>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</si>
  <si>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</si>
  <si>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</si>
  <si>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</si>
  <si>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</si>
  <si>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</si>
  <si>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</si>
  <si>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</si>
  <si>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</si>
  <si>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</si>
  <si>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</si>
  <si>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</si>
  <si>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</si>
  <si>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</si>
  <si>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</si>
  <si>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</si>
  <si>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</si>
  <si>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</si>
  <si>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</si>
  <si>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</si>
  <si>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</si>
  <si>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</si>
  <si>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</si>
  <si>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</si>
  <si>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</si>
  <si>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</si>
  <si>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</si>
  <si>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</si>
  <si>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</si>
  <si>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</si>
  <si>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</si>
  <si>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</si>
  <si>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</si>
  <si>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</si>
  <si>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</si>
  <si>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</si>
  <si>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</si>
  <si>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</si>
  <si>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</si>
  <si>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</si>
  <si>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</si>
  <si>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</si>
  <si>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</si>
  <si>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</si>
  <si>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</si>
  <si>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</si>
  <si>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</si>
  <si>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</si>
  <si>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</si>
  <si>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</si>
  <si>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</si>
  <si>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</si>
  <si>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</si>
  <si>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</si>
  <si>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</si>
  <si>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</si>
  <si>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</si>
  <si>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</si>
  <si>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</si>
  <si>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</si>
  <si>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</si>
  <si>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</si>
  <si>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</si>
  <si>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</si>
  <si>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</si>
  <si>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</si>
  <si>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</si>
  <si>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</si>
  <si>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</si>
  <si>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</si>
  <si>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</si>
  <si>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</si>
  <si>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</si>
  <si>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</si>
  <si>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</si>
  <si>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</si>
  <si>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</si>
  <si>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</si>
  <si>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</si>
  <si>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</si>
  <si>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</si>
  <si>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</si>
  <si>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</si>
  <si>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</si>
  <si>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</si>
  <si>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</si>
  <si>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</si>
  <si>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</si>
  <si>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</si>
  <si>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</si>
  <si>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</si>
  <si>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</si>
  <si>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</si>
  <si>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</si>
  <si>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</si>
  <si>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</si>
  <si>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</si>
  <si>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</si>
  <si>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</si>
  <si>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</si>
  <si>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</si>
  <si>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</si>
  <si>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</si>
  <si>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</si>
  <si>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</si>
  <si>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</si>
  <si>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</si>
  <si>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</si>
  <si>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</si>
  <si>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</si>
  <si>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</si>
  <si>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</si>
  <si>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</si>
  <si>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</si>
  <si>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</si>
  <si>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</si>
  <si>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</si>
  <si>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</si>
  <si>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</si>
  <si>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</si>
  <si>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</si>
  <si>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</si>
  <si>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</si>
  <si>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</si>
  <si>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</si>
  <si>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</si>
  <si>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</si>
  <si>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</si>
  <si>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</si>
  <si>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</si>
  <si>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</si>
  <si>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</si>
  <si>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</si>
  <si>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</si>
  <si>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</si>
  <si>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</si>
  <si>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</si>
  <si>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</si>
  <si>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</si>
  <si>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</si>
  <si>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</si>
  <si>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</si>
  <si>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</si>
  <si>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</si>
  <si>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</si>
  <si>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</si>
  <si>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</si>
  <si>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</si>
  <si>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</si>
  <si>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</si>
  <si>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</si>
  <si>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</si>
  <si>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</si>
  <si>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</si>
  <si>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</si>
  <si>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</si>
  <si>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</si>
  <si>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</si>
  <si>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</si>
  <si>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</si>
  <si>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</si>
  <si>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</si>
  <si>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</si>
  <si>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</si>
  <si>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</si>
  <si>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</si>
  <si>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</si>
  <si>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</si>
  <si>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</si>
  <si>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</si>
  <si>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</si>
  <si>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</si>
  <si>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</si>
  <si>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</si>
  <si>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</si>
  <si>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</si>
  <si>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</si>
  <si>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</si>
  <si>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</si>
  <si>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</si>
  <si>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</si>
  <si>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</si>
  <si>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</si>
  <si>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</si>
  <si>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</si>
  <si>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</si>
  <si>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</si>
  <si>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</si>
  <si>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</si>
  <si>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</si>
  <si>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</si>
  <si>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</si>
  <si>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</si>
  <si>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</si>
  <si>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</si>
  <si>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</si>
  <si>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</si>
  <si>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</si>
  <si>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</si>
  <si>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</si>
  <si>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</si>
  <si>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</si>
  <si>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</si>
  <si>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</si>
  <si>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</si>
  <si>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</si>
  <si>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</si>
  <si>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</si>
  <si>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</si>
  <si>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</si>
  <si>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</si>
  <si>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</si>
  <si>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</si>
  <si>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</si>
  <si>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</si>
  <si>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</si>
  <si>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</si>
  <si>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</si>
  <si>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</si>
  <si>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</si>
  <si>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</si>
  <si>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</si>
  <si>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</si>
  <si>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</si>
  <si>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</si>
  <si>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</si>
  <si>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</si>
  <si>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</si>
  <si>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</si>
  <si>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</si>
  <si>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</si>
  <si>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</si>
  <si>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</si>
  <si>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</si>
  <si>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</si>
  <si>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</si>
  <si>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</si>
  <si>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</si>
  <si>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</si>
  <si>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</si>
  <si>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</si>
  <si>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</si>
  <si>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</si>
  <si>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</si>
  <si>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</si>
  <si>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</si>
  <si>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</si>
  <si>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</si>
  <si>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</si>
  <si>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</si>
  <si>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</si>
  <si>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</si>
  <si>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</si>
  <si>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</si>
  <si>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</si>
  <si>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</si>
  <si>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</si>
  <si>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</si>
  <si>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</si>
  <si>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</si>
  <si>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</si>
  <si>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</si>
  <si>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</si>
  <si>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</si>
  <si>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</si>
  <si>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</si>
  <si>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</si>
  <si>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</si>
  <si>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</si>
  <si>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</si>
  <si>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</si>
  <si>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</si>
  <si>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</si>
  <si>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</si>
  <si>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</si>
  <si>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</si>
  <si>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</si>
  <si>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</si>
  <si>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</si>
  <si>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</si>
  <si>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</si>
  <si>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</si>
  <si>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</si>
  <si>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</si>
  <si>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</si>
  <si>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</si>
  <si>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</si>
  <si>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</si>
  <si>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</si>
  <si>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</si>
  <si>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</si>
  <si>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</si>
  <si>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</si>
  <si>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</si>
  <si>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</si>
  <si>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</si>
  <si>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</si>
  <si>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</si>
  <si>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</si>
  <si>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</si>
  <si>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</si>
  <si>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</si>
  <si>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</si>
  <si>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</si>
  <si>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</si>
  <si>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</si>
  <si>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</si>
  <si>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</si>
  <si>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</si>
  <si>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</si>
  <si>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</si>
  <si>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</si>
  <si>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</si>
  <si>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</si>
  <si>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</si>
  <si>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</si>
  <si>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</si>
  <si>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</si>
  <si>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</si>
  <si>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</si>
  <si>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</si>
  <si>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</si>
  <si>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</si>
  <si>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</si>
  <si>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</si>
  <si>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</si>
  <si>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</si>
  <si>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</si>
  <si>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</si>
  <si>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</si>
  <si>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</si>
  <si>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</si>
  <si>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</si>
  <si>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</si>
  <si>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</si>
  <si>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</si>
  <si>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</si>
  <si>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</si>
  <si>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</si>
  <si>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</si>
  <si>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</si>
  <si>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</si>
  <si>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</si>
  <si>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</si>
  <si>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</si>
  <si>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</si>
  <si>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</si>
  <si>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</si>
  <si>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</si>
  <si>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</si>
  <si>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</si>
  <si>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</si>
  <si>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</si>
  <si>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</si>
  <si>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</si>
  <si>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</si>
  <si>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</si>
  <si>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</si>
  <si>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</si>
  <si>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</si>
  <si>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</si>
  <si>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</si>
  <si>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</si>
  <si>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</si>
  <si>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</si>
  <si>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</si>
  <si>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</si>
  <si>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</si>
  <si>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</si>
  <si>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</si>
  <si>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</si>
  <si>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</si>
  <si>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</si>
  <si>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</si>
  <si>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</si>
  <si>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</si>
  <si>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</si>
  <si>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</si>
  <si>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</si>
  <si>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</si>
  <si>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</si>
  <si>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</si>
  <si>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</si>
  <si>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</si>
  <si>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</si>
  <si>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</si>
  <si>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</si>
  <si>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</si>
  <si>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</si>
  <si>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</si>
  <si>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</si>
  <si>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</si>
  <si>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</si>
  <si>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</si>
  <si>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</si>
  <si>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</si>
  <si>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</si>
  <si>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</si>
  <si>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</si>
  <si>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</si>
  <si>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</si>
  <si>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</si>
  <si>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</si>
  <si>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</si>
  <si>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</si>
  <si>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</si>
  <si>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</si>
  <si>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</si>
  <si>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</si>
  <si>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</si>
  <si>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</si>
  <si>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</si>
  <si>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</si>
  <si>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</si>
  <si>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</si>
  <si>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</si>
  <si>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</si>
  <si>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</si>
  <si>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</si>
  <si>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</si>
  <si>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</si>
  <si>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</si>
  <si>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</si>
  <si>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</si>
  <si>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</si>
  <si>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</si>
  <si>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</si>
  <si>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</si>
  <si>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</si>
  <si>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</si>
  <si>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</si>
  <si>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</si>
  <si>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</si>
  <si>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</si>
  <si>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</si>
  <si>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</si>
  <si>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</si>
  <si>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</si>
  <si>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</si>
  <si>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</si>
  <si>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</si>
  <si>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</si>
  <si>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</si>
  <si>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</si>
  <si>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</si>
  <si>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</si>
  <si>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</si>
  <si>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</si>
  <si>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</si>
  <si>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</si>
  <si>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</si>
  <si>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</si>
  <si>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</si>
  <si>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</si>
  <si>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</si>
  <si>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</si>
  <si>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</si>
  <si>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</si>
  <si>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</si>
  <si>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</si>
  <si>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</si>
  <si>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</si>
  <si>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</si>
  <si>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</si>
  <si>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</si>
  <si>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</si>
  <si>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</si>
  <si>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</si>
  <si>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</si>
  <si>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</si>
  <si>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</si>
  <si>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</si>
  <si>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</si>
  <si>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</si>
  <si>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</si>
  <si>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</si>
  <si>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</si>
  <si>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</si>
  <si>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</si>
  <si>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</si>
  <si>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</si>
  <si>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</si>
  <si>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</si>
  <si>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</si>
  <si>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</si>
  <si>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</si>
  <si>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</si>
  <si>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</si>
  <si>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</si>
  <si>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</si>
  <si>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</si>
  <si>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</si>
  <si>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</si>
  <si>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</si>
  <si>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</si>
  <si>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</si>
  <si>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</si>
  <si>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</si>
  <si>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</si>
  <si>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</si>
  <si>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</si>
  <si>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</si>
  <si>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</si>
  <si>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</si>
  <si>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</si>
  <si>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</si>
  <si>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</si>
  <si>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</si>
  <si>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</si>
  <si>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</si>
  <si>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</si>
  <si>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</si>
  <si>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</si>
  <si>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</si>
  <si>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</si>
  <si>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</si>
  <si>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</si>
  <si>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</si>
  <si>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</si>
  <si>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</si>
  <si>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</si>
  <si>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</si>
  <si>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</si>
  <si>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</si>
  <si>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</si>
  <si>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</si>
  <si>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</si>
  <si>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</si>
  <si>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</si>
  <si>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</si>
  <si>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</si>
  <si>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</si>
  <si>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</si>
  <si>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</si>
  <si>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</si>
  <si>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</si>
  <si>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</si>
  <si>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</si>
  <si>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</si>
  <si>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</si>
  <si>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</si>
  <si>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</si>
  <si>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</si>
  <si>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</si>
  <si>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</si>
  <si>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</si>
  <si>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</si>
  <si>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</si>
  <si>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</si>
  <si>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</si>
  <si>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</si>
  <si>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</si>
  <si>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</si>
  <si>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</si>
  <si>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</si>
  <si>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</si>
  <si>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</si>
  <si>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</si>
  <si>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</si>
  <si>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</si>
  <si>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</si>
  <si>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</si>
  <si>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</si>
  <si>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</si>
  <si>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</si>
  <si>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</si>
  <si>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</si>
  <si>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</si>
  <si>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</si>
  <si>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</si>
  <si>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</si>
  <si>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</si>
  <si>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</si>
  <si>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</si>
  <si>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</si>
  <si>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</si>
  <si>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</si>
  <si>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</si>
  <si>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</si>
  <si>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</si>
  <si>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</si>
  <si>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</si>
  <si>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</si>
  <si>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</si>
  <si>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</si>
  <si>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</si>
  <si>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</si>
  <si>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</si>
  <si>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</si>
  <si>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</si>
  <si>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</si>
  <si>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</si>
  <si>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</si>
  <si>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</si>
  <si>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</si>
  <si>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</si>
  <si>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</si>
  <si>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</si>
  <si>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</si>
  <si>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</si>
  <si>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</si>
  <si>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</si>
  <si>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</si>
  <si>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</si>
  <si>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</si>
  <si>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</si>
  <si>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</si>
  <si>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</si>
  <si>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</si>
  <si>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</si>
  <si>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</si>
  <si>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</si>
  <si>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</si>
  <si>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</si>
  <si>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</si>
  <si>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</si>
  <si>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</si>
  <si>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</si>
  <si>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</si>
  <si>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</si>
  <si>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</si>
  <si>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</si>
  <si>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</si>
  <si>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</si>
  <si>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</si>
  <si>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</si>
  <si>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</si>
  <si>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</si>
  <si>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</si>
  <si>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</si>
  <si>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</si>
  <si>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</si>
  <si>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</si>
  <si>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</si>
  <si>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</si>
  <si>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</si>
  <si>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</si>
  <si>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</si>
  <si>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</si>
  <si>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</si>
  <si>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</si>
  <si>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</si>
  <si>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</si>
  <si>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</si>
  <si>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</si>
  <si>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</si>
  <si>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</si>
  <si>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</si>
  <si>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</si>
  <si>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</si>
  <si>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</si>
  <si>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</si>
  <si>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</si>
  <si>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</si>
  <si>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</si>
  <si>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</si>
  <si>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</si>
  <si>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</si>
  <si>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</si>
  <si>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</si>
  <si>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</si>
  <si>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</si>
  <si>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</si>
  <si>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</si>
  <si>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</si>
  <si>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</si>
  <si>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</si>
  <si>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</si>
  <si>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</si>
  <si>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</si>
  <si>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</si>
  <si>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</si>
  <si>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</si>
  <si>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</si>
  <si>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</si>
  <si>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</si>
  <si>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</si>
  <si>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</si>
  <si>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</si>
  <si>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</si>
  <si>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</si>
  <si>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</si>
  <si>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</si>
  <si>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</si>
  <si>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</si>
  <si>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</si>
  <si>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</si>
  <si>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</si>
  <si>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</si>
  <si>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</si>
  <si>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</si>
  <si>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</si>
  <si>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</si>
  <si>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</si>
  <si>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</si>
  <si>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</si>
  <si>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</si>
  <si>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</si>
  <si>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</si>
  <si>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</si>
  <si>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</si>
  <si>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</si>
  <si>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</si>
  <si>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</si>
  <si>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</si>
  <si>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</si>
  <si>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</si>
  <si>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</si>
  <si>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</si>
  <si>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</si>
  <si>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</si>
  <si>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</si>
  <si>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</si>
  <si>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</si>
  <si>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</si>
  <si>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</si>
  <si>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</si>
  <si>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</si>
  <si>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</si>
  <si>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</si>
  <si>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</si>
  <si>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</si>
  <si>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</si>
  <si>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</si>
  <si>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</si>
  <si>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</si>
  <si>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</si>
  <si>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</si>
  <si>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</si>
  <si>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</si>
  <si>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</si>
  <si>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</si>
  <si>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</si>
  <si>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</si>
  <si>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</si>
  <si>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</si>
  <si>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</si>
  <si>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</si>
  <si>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</si>
  <si>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</si>
  <si>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</si>
  <si>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</si>
  <si>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</si>
  <si>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</si>
  <si>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</si>
  <si>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</si>
  <si>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</si>
  <si>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</si>
  <si>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</si>
  <si>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</si>
  <si>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</si>
  <si>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</si>
  <si>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</si>
  <si>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</si>
  <si>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</si>
  <si>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</si>
  <si>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</si>
  <si>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</si>
  <si>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</si>
  <si>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</si>
  <si>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</si>
  <si>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</si>
  <si>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</si>
  <si>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</si>
  <si>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</si>
  <si>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</si>
  <si>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</si>
  <si>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</si>
  <si>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</si>
  <si>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</si>
  <si>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</si>
  <si>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</si>
  <si>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</si>
  <si>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</si>
  <si>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</si>
  <si>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</si>
  <si>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</si>
  <si>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</si>
  <si>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</si>
  <si>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</si>
  <si>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</si>
  <si>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</si>
  <si>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</si>
  <si>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</si>
  <si>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</si>
  <si>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</si>
  <si>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</si>
  <si>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</si>
  <si>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</si>
  <si>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</si>
  <si>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</si>
  <si>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</si>
  <si>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</si>
  <si>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</si>
  <si>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</si>
  <si>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</si>
  <si>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</si>
  <si>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</si>
  <si>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</si>
  <si>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</si>
  <si>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</si>
  <si>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</si>
  <si>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</si>
  <si>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</si>
  <si>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</si>
  <si>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</si>
  <si>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</si>
  <si>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</si>
  <si>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</si>
  <si>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</si>
  <si>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</si>
  <si>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</si>
  <si>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</si>
  <si>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</si>
  <si>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</si>
  <si>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</si>
  <si>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</si>
  <si>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</si>
  <si>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</si>
  <si>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</si>
  <si>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</si>
  <si>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</si>
  <si>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</si>
  <si>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</si>
  <si>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</si>
  <si>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</si>
  <si>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</si>
  <si>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</si>
  <si>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</si>
  <si>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</si>
  <si>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</si>
  <si>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</si>
  <si>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</si>
  <si>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</si>
  <si>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</si>
  <si>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</si>
  <si>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</si>
  <si>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</si>
  <si>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</si>
  <si>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</si>
  <si>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</si>
  <si>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</si>
  <si>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</si>
  <si>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</si>
  <si>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</si>
  <si>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</si>
  <si>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</si>
  <si>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</si>
  <si>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</si>
  <si>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</si>
  <si>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</si>
  <si>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</si>
  <si>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</si>
  <si>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</si>
  <si>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</si>
  <si>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</si>
  <si>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</si>
  <si>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</si>
  <si>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</si>
  <si>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</si>
  <si>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</si>
  <si>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</si>
  <si>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</si>
  <si>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</si>
  <si>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</si>
  <si>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</si>
  <si>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</si>
  <si>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</si>
  <si>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</si>
  <si>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</si>
  <si>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</si>
  <si>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</si>
  <si>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</si>
  <si>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</si>
  <si>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</si>
  <si>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</si>
  <si>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</si>
  <si>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</si>
  <si>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</si>
  <si>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</si>
  <si>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</si>
  <si>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</si>
  <si>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</si>
  <si>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</si>
  <si>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</si>
  <si>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</si>
  <si>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</si>
  <si>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</si>
  <si>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</si>
  <si>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</si>
  <si>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</si>
  <si>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</si>
  <si>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</si>
  <si>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</si>
  <si>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</si>
  <si>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</si>
  <si>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</si>
  <si>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</si>
  <si>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</si>
  <si>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</si>
  <si>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</si>
  <si>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</si>
  <si>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</si>
  <si>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</si>
  <si>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</si>
  <si>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</si>
  <si>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</si>
  <si>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</si>
  <si>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</si>
  <si>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</si>
  <si>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</si>
  <si>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</si>
  <si>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</si>
  <si>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</si>
  <si>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</si>
  <si>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</si>
  <si>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</si>
  <si>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</si>
  <si>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</si>
  <si>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</si>
  <si>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</si>
  <si>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</si>
  <si>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</si>
  <si>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</si>
  <si>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</si>
  <si>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</si>
  <si>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</si>
  <si>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</si>
  <si>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</si>
  <si>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</si>
  <si>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</si>
  <si>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</si>
  <si>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</si>
  <si>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</si>
  <si>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</si>
  <si>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</si>
  <si>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</si>
  <si>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</si>
  <si>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</si>
  <si>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</si>
  <si>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</si>
  <si>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</si>
  <si>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</si>
  <si>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</si>
  <si>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</si>
  <si>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</si>
  <si>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</si>
  <si>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</si>
  <si>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</si>
  <si>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</si>
  <si>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</si>
  <si>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</si>
  <si>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</si>
  <si>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</si>
  <si>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</si>
  <si>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</si>
  <si>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</si>
  <si>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</si>
  <si>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</si>
  <si>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</si>
  <si>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</si>
  <si>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</si>
  <si>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</si>
  <si>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</si>
  <si>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</si>
  <si>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</si>
  <si>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</si>
  <si>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</si>
  <si>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</si>
  <si>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</si>
  <si>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</si>
  <si>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</si>
  <si>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</si>
  <si>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</si>
  <si>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</si>
  <si>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</si>
  <si>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</si>
  <si>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</si>
  <si>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</si>
  <si>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</si>
  <si>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</si>
  <si>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</si>
  <si>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</si>
  <si>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</si>
  <si>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</si>
  <si>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</si>
  <si>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</si>
  <si>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</si>
  <si>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</si>
  <si>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</si>
  <si>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</si>
  <si>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</si>
  <si>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</si>
  <si>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</si>
  <si>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</si>
  <si>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</si>
  <si>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</si>
  <si>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</si>
  <si>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</si>
  <si>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</si>
  <si>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</si>
  <si>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</si>
  <si>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</si>
  <si>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</si>
  <si>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</si>
  <si>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</si>
  <si>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</si>
  <si>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</si>
  <si>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</si>
  <si>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</si>
  <si>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</si>
  <si>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</si>
  <si>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</si>
  <si>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</si>
  <si>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</si>
  <si>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</si>
  <si>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</si>
  <si>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</si>
  <si>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</si>
  <si>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</si>
  <si>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</si>
  <si>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</si>
  <si>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</si>
  <si>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</si>
  <si>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</si>
  <si>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</si>
  <si>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</si>
  <si>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</si>
  <si>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</si>
  <si>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</si>
  <si>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</si>
  <si>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</si>
  <si>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</si>
  <si>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</si>
  <si>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</si>
  <si>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</si>
  <si>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</si>
  <si>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</si>
  <si>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</si>
  <si>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</si>
  <si>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</si>
  <si>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</si>
  <si>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</si>
  <si>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</si>
  <si>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</si>
  <si>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</si>
  <si>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</si>
  <si>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</si>
  <si>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</si>
  <si>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</si>
  <si>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</si>
  <si>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</si>
  <si>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</si>
  <si>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</si>
  <si>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</si>
  <si>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</si>
  <si>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</si>
  <si>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</si>
  <si>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</si>
  <si>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</si>
  <si>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</si>
  <si>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</si>
  <si>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</si>
  <si>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</si>
  <si>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</si>
  <si>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</si>
  <si>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</si>
  <si>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</si>
  <si>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</si>
  <si>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</si>
  <si>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</si>
  <si>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</si>
  <si>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</si>
  <si>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</si>
  <si>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</si>
  <si>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</si>
  <si>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</si>
  <si>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</si>
  <si>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</si>
  <si>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</si>
  <si>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</si>
  <si>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</si>
  <si>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</si>
  <si>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</si>
  <si>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</si>
  <si>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</si>
  <si>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</si>
  <si>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</si>
  <si>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</si>
  <si>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</si>
  <si>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</si>
  <si>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</si>
  <si>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</si>
  <si>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</si>
  <si>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</si>
  <si>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</si>
  <si>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</si>
  <si>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</si>
  <si>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</si>
  <si>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</si>
  <si>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</si>
  <si>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</si>
  <si>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</si>
  <si>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</si>
  <si>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</si>
  <si>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</si>
  <si>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</si>
  <si>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</si>
  <si>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</si>
  <si>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</si>
  <si>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</si>
  <si>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</si>
  <si>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</si>
  <si>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</si>
  <si>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</si>
  <si>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</si>
  <si>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</si>
  <si>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</si>
  <si>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</si>
  <si>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</si>
  <si>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</si>
  <si>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</si>
  <si>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</si>
  <si>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</si>
  <si>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</si>
  <si>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</si>
  <si>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</si>
  <si>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</si>
  <si>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</si>
  <si>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</si>
  <si>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</si>
  <si>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</si>
  <si>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</si>
  <si>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</si>
  <si>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</si>
  <si>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</si>
  <si>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</si>
  <si>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</si>
  <si>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</si>
  <si>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</si>
  <si>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</si>
  <si>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</si>
  <si>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</si>
  <si>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</si>
  <si>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</si>
  <si>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</si>
  <si>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</si>
  <si>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</si>
  <si>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</si>
  <si>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</si>
  <si>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</si>
  <si>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</si>
  <si>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</si>
  <si>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</si>
  <si>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</si>
  <si>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</si>
  <si>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</si>
  <si>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</si>
  <si>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</si>
  <si>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</si>
  <si>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</si>
  <si>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</si>
  <si>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</si>
  <si>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</si>
  <si>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</si>
  <si>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</si>
  <si>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</si>
  <si>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</si>
  <si>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</si>
  <si>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</si>
  <si>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</si>
  <si>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</si>
  <si>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</si>
  <si>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</si>
  <si>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</si>
  <si>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</si>
  <si>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</si>
  <si>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</si>
  <si>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</si>
  <si>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</si>
  <si>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</si>
  <si>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</si>
  <si>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</si>
  <si>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</si>
  <si>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</si>
  <si>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</si>
  <si>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</si>
  <si>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</si>
  <si>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</si>
  <si>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</si>
  <si>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</si>
  <si>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</si>
  <si>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</si>
  <si>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</si>
  <si>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</si>
  <si>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</si>
  <si>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</si>
  <si>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</si>
  <si>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</si>
  <si>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</si>
  <si>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</si>
  <si>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</si>
  <si>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</si>
  <si>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</si>
  <si>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</si>
  <si>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</si>
  <si>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</si>
  <si>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</si>
  <si>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</si>
  <si>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</si>
  <si>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</si>
  <si>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</si>
  <si>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</si>
  <si>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</si>
  <si>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</si>
  <si>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</si>
  <si>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</si>
  <si>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</si>
  <si>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</si>
  <si>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</si>
  <si>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</si>
  <si>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</si>
  <si>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</si>
  <si>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</si>
  <si>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</si>
  <si>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</si>
  <si>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</si>
  <si>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</si>
  <si>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</si>
  <si>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</si>
  <si>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</si>
  <si>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</si>
  <si>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</si>
  <si>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</si>
  <si>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</si>
  <si>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</si>
  <si>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</si>
  <si>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</si>
  <si>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</si>
  <si>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</si>
  <si>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</si>
  <si>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</si>
  <si>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</si>
  <si>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</si>
  <si>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</si>
  <si>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</si>
  <si>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</si>
  <si>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</si>
  <si>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</si>
  <si>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</si>
  <si>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</si>
  <si>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</si>
  <si>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</si>
  <si>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</si>
  <si>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</si>
  <si>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</si>
  <si>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</si>
  <si>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</si>
  <si>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</si>
  <si>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</si>
  <si>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</si>
  <si>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</si>
  <si>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</si>
  <si>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</si>
  <si>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</si>
  <si>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</si>
  <si>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</si>
  <si>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</si>
  <si>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</si>
  <si>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</si>
  <si>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</si>
  <si>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</si>
  <si>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</si>
  <si>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</si>
  <si>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</si>
  <si>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</si>
  <si>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</si>
  <si>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</si>
  <si>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</si>
  <si>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</si>
  <si>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</si>
  <si>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</si>
  <si>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</si>
  <si>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</si>
  <si>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</si>
  <si>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</si>
  <si>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</si>
  <si>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</si>
  <si>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</si>
  <si>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</si>
  <si>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</si>
  <si>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</si>
  <si>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</si>
  <si>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</si>
  <si>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</si>
  <si>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</si>
  <si>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</si>
  <si>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</si>
  <si>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</si>
  <si>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</si>
  <si>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</si>
  <si>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</si>
  <si>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</si>
  <si>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</si>
  <si>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</si>
  <si>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</si>
  <si>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</si>
  <si>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</si>
  <si>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</si>
  <si>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</si>
  <si>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</si>
  <si>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</si>
  <si>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</si>
  <si>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</si>
  <si>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</si>
  <si>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</si>
  <si>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</si>
  <si>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</si>
  <si>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</si>
  <si>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</si>
  <si>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</si>
  <si>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</si>
  <si>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</si>
  <si>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</si>
  <si>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</si>
  <si>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</si>
  <si>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</si>
  <si>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</si>
  <si>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</si>
  <si>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</si>
  <si>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</si>
  <si>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</si>
  <si>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</si>
  <si>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</si>
  <si>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</si>
  <si>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</si>
  <si>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</si>
  <si>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</si>
  <si>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</si>
  <si>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</si>
  <si>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</si>
  <si>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</si>
  <si>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</si>
  <si>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</si>
  <si>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</si>
  <si>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</si>
  <si>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</si>
  <si>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</si>
  <si>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</si>
  <si>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</si>
  <si>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</si>
  <si>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</si>
  <si>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</si>
  <si>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</si>
  <si>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</si>
  <si>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</si>
  <si>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</si>
  <si>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</si>
  <si>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</si>
  <si>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</si>
  <si>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</si>
  <si>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</si>
  <si>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</si>
  <si>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</si>
  <si>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</si>
  <si>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</si>
  <si>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</si>
  <si>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</si>
  <si>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</si>
  <si>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</si>
  <si>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</si>
  <si>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</si>
  <si>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</si>
  <si>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</si>
  <si>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</si>
  <si>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</si>
  <si>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</si>
  <si>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</si>
  <si>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</si>
  <si>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</si>
  <si>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</si>
  <si>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</si>
  <si>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</si>
  <si>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</si>
  <si>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</si>
  <si>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</si>
  <si>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</si>
  <si>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</si>
  <si>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</si>
  <si>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</si>
  <si>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</si>
  <si>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</si>
  <si>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</si>
  <si>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</si>
  <si>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</si>
  <si>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</si>
  <si>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</si>
  <si>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</si>
  <si>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</si>
  <si>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</si>
  <si>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</si>
  <si>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</si>
  <si>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</si>
  <si>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</si>
  <si>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</si>
  <si>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</si>
  <si>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</si>
  <si>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</si>
  <si>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</si>
  <si>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</si>
  <si>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</si>
  <si>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</si>
  <si>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</si>
  <si>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</si>
  <si>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</si>
  <si>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</si>
  <si>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</si>
  <si>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</si>
  <si>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</si>
  <si>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</si>
  <si>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</si>
  <si>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</si>
  <si>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</si>
  <si>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</si>
  <si>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</si>
  <si>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</si>
  <si>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</si>
  <si>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</si>
  <si>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</si>
  <si>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</si>
  <si>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</si>
  <si>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</si>
  <si>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</si>
  <si>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</si>
  <si>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</si>
  <si>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</si>
  <si>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</si>
  <si>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</si>
  <si>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</si>
  <si>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</si>
  <si>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</si>
  <si>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</si>
  <si>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</si>
  <si>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</si>
  <si>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</si>
  <si>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</si>
  <si>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</si>
  <si>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</si>
  <si>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</si>
  <si>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</si>
  <si>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</si>
  <si>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</si>
  <si>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</si>
  <si>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</si>
  <si>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</si>
  <si>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</si>
  <si>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</si>
  <si>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</si>
  <si>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</si>
  <si>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</si>
  <si>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</si>
  <si>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</si>
  <si>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</si>
  <si>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</si>
  <si>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</si>
  <si>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</si>
  <si>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</si>
  <si>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</si>
  <si>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</si>
  <si>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</si>
  <si>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</si>
  <si>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</si>
  <si>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</si>
  <si>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</si>
  <si>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</si>
  <si>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</si>
  <si>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</si>
  <si>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</si>
  <si>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</si>
  <si>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</si>
  <si>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</si>
  <si>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</si>
  <si>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</si>
  <si>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</si>
  <si>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</si>
  <si>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</si>
  <si>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</si>
  <si>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</si>
  <si>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</si>
  <si>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</si>
  <si>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</si>
  <si>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</si>
  <si>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</si>
  <si>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</si>
  <si>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</si>
  <si>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</si>
  <si>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</si>
  <si>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</si>
  <si>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</si>
  <si>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</si>
  <si>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</si>
  <si>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</si>
  <si>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</si>
  <si>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</si>
  <si>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</si>
  <si>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</si>
  <si>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</si>
  <si>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</si>
  <si>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</si>
  <si>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</si>
  <si>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</si>
  <si>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</si>
  <si>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</si>
  <si>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</si>
  <si>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</si>
  <si>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</si>
  <si>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</si>
  <si>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</si>
  <si>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</si>
  <si>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</si>
  <si>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</si>
  <si>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</si>
  <si>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</si>
  <si>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</si>
  <si>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</si>
  <si>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</si>
  <si>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</si>
  <si>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</si>
  <si>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</si>
  <si>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</si>
  <si>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</si>
  <si>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</si>
  <si>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</si>
  <si>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</si>
  <si>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</si>
  <si>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</si>
  <si>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</si>
  <si>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</si>
  <si>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</si>
  <si>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</si>
  <si>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</si>
  <si>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</si>
  <si>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</si>
  <si>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</si>
  <si>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</si>
  <si>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</si>
  <si>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</si>
  <si>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</si>
  <si>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</si>
  <si>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</si>
  <si>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</si>
  <si>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</si>
  <si>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</si>
  <si>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</si>
  <si>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</si>
  <si>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</si>
  <si>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</si>
  <si>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</si>
  <si>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</si>
  <si>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</si>
  <si>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</si>
  <si>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</si>
  <si>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</si>
  <si>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</si>
  <si>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</si>
  <si>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</si>
  <si>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</si>
  <si>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</si>
  <si>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</si>
  <si>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</si>
  <si>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</si>
  <si>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</si>
  <si>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</si>
  <si>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</si>
  <si>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</si>
  <si>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</si>
  <si>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</si>
  <si>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</si>
  <si>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</si>
  <si>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</si>
  <si>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</si>
  <si>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</si>
  <si>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</si>
  <si>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</si>
  <si>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</si>
  <si>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</si>
  <si>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</si>
  <si>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</si>
  <si>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</si>
  <si>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</si>
  <si>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</si>
  <si>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</si>
  <si>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</si>
  <si>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</si>
  <si>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</si>
  <si>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</si>
  <si>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</si>
  <si>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</si>
  <si>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</si>
  <si>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</si>
  <si>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</si>
  <si>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</si>
  <si>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</si>
  <si>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</si>
  <si>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</si>
  <si>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</si>
  <si>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</si>
  <si>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</si>
  <si>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</si>
  <si>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</si>
  <si>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</si>
  <si>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</si>
  <si>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</si>
  <si>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</si>
  <si>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</si>
  <si>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</si>
  <si>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</si>
  <si>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</si>
  <si>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</si>
  <si>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</si>
  <si>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</si>
  <si>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</si>
  <si>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</si>
  <si>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</si>
  <si>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</si>
  <si>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</si>
  <si>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</si>
  <si>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</si>
  <si>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</si>
  <si>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</si>
  <si>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</si>
  <si>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</si>
  <si>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</si>
  <si>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</si>
  <si>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</si>
  <si>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</si>
  <si>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</si>
  <si>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</si>
  <si>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</si>
  <si>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</si>
  <si>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</si>
  <si>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</si>
  <si>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</si>
  <si>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</si>
  <si>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</si>
  <si>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</si>
  <si>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</si>
  <si>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</si>
  <si>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</si>
  <si>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</si>
  <si>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</si>
  <si>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</si>
  <si>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</si>
  <si>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</si>
  <si>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</si>
  <si>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</si>
  <si>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</si>
  <si>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</si>
  <si>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</si>
  <si>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</si>
  <si>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</si>
  <si>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</si>
  <si>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</si>
  <si>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</si>
  <si>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</si>
  <si>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</si>
  <si>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</si>
  <si>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</si>
  <si>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</si>
  <si>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</si>
  <si>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</si>
  <si>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</si>
  <si>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</si>
  <si>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</si>
  <si>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</si>
  <si>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</si>
  <si>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</si>
  <si>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</si>
  <si>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</si>
  <si>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</si>
  <si>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</si>
  <si>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</si>
  <si>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</si>
  <si>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</si>
  <si>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</si>
  <si>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</si>
  <si>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</si>
  <si>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</si>
  <si>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</si>
  <si>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</si>
  <si>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</si>
  <si>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</si>
  <si>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</si>
  <si>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</si>
  <si>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</si>
  <si>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</si>
  <si>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</si>
  <si>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</si>
  <si>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</si>
  <si>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</si>
  <si>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</si>
  <si>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</si>
  <si>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</si>
  <si>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</si>
  <si>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</si>
  <si>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</si>
  <si>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</si>
  <si>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</si>
  <si>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</si>
  <si>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</si>
  <si>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</si>
  <si>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</si>
  <si>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</si>
  <si>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</si>
  <si>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</si>
  <si>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</si>
  <si>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</si>
  <si>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</si>
  <si>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</si>
  <si>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</si>
  <si>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</si>
  <si>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</si>
  <si>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</si>
  <si>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</si>
  <si>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</si>
  <si>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</si>
  <si>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</si>
  <si>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</si>
  <si>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</si>
  <si>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</si>
  <si>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</si>
  <si>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</si>
  <si>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</si>
  <si>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</si>
  <si>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</si>
  <si>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</si>
  <si>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</si>
  <si>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</si>
  <si>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</si>
  <si>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</si>
  <si>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</si>
  <si>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</si>
  <si>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</si>
  <si>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</si>
  <si>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</si>
  <si>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</si>
  <si>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</si>
  <si>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</si>
  <si>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</si>
  <si>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</si>
  <si>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</si>
  <si>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</si>
  <si>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</si>
  <si>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</si>
  <si>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</si>
  <si>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</si>
  <si>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</si>
  <si>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</si>
  <si>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</si>
  <si>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</si>
  <si>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</si>
  <si>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</si>
  <si>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</si>
  <si>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</si>
  <si>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</si>
  <si>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</si>
  <si>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</si>
  <si>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</si>
  <si>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</si>
  <si>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</si>
  <si>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</si>
  <si>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</si>
  <si>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</si>
  <si>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</si>
  <si>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</si>
  <si>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</si>
  <si>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</si>
  <si>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</si>
  <si>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</si>
  <si>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</si>
  <si>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</si>
  <si>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</si>
  <si>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</si>
  <si>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</si>
  <si>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</si>
  <si>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</si>
  <si>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</si>
  <si>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</si>
  <si>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</si>
  <si>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</si>
  <si>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</si>
  <si>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</si>
  <si>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</si>
  <si>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</si>
  <si>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</si>
  <si>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</si>
  <si>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</si>
  <si>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</si>
  <si>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</si>
  <si>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</si>
  <si>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</si>
  <si>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</si>
  <si>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</si>
  <si>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</si>
  <si>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</si>
  <si>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</si>
  <si>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</si>
  <si>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</si>
  <si>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</si>
  <si>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</si>
  <si>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</si>
  <si>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</si>
  <si>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</si>
  <si>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</si>
  <si>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</si>
  <si>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</si>
  <si>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</si>
  <si>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</si>
  <si>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</si>
  <si>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</si>
  <si>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</si>
  <si>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</si>
  <si>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</si>
  <si>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</si>
  <si>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</si>
  <si>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</si>
  <si>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</si>
  <si>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</si>
  <si>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</si>
  <si>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</si>
  <si>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</si>
  <si>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</si>
  <si>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</si>
  <si>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</si>
  <si>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</si>
  <si>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</si>
  <si>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</si>
  <si>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</si>
  <si>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</si>
  <si>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</si>
  <si>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</si>
  <si>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</si>
  <si>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</si>
  <si>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</si>
  <si>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</si>
  <si>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</si>
  <si>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</si>
  <si>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</si>
  <si>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</si>
  <si>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</si>
  <si>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</si>
  <si>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</si>
  <si>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</si>
  <si>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</si>
  <si>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</si>
  <si>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</si>
  <si>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</si>
  <si>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</si>
  <si>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</si>
  <si>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</si>
  <si>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</si>
  <si>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</si>
  <si>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</si>
  <si>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</si>
  <si>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</si>
  <si>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</si>
  <si>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</si>
  <si>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</si>
  <si>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</si>
  <si>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</si>
  <si>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</si>
  <si>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</si>
  <si>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</si>
  <si>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</si>
  <si>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</si>
  <si>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</si>
  <si>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</si>
  <si>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</si>
  <si>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</si>
  <si>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</si>
  <si>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</si>
  <si>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</si>
  <si>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</si>
  <si>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</si>
  <si>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</si>
  <si>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</si>
  <si>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</si>
  <si>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</si>
  <si>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</si>
  <si>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</si>
  <si>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</si>
  <si>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</si>
  <si>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</si>
  <si>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</si>
  <si>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</si>
  <si>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</si>
  <si>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</si>
  <si>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</si>
  <si>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</si>
  <si>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</si>
  <si>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</si>
  <si>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</si>
  <si>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</si>
  <si>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</si>
  <si>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</si>
  <si>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</si>
  <si>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</si>
  <si>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</si>
  <si>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</si>
  <si>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</si>
  <si>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</si>
  <si>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</si>
  <si>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</si>
  <si>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</si>
  <si>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</si>
  <si>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</si>
  <si>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</si>
  <si>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</si>
  <si>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</si>
  <si>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</si>
  <si>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</si>
  <si>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</si>
  <si>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</si>
  <si>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</si>
  <si>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</si>
  <si>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</si>
  <si>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</si>
  <si>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</si>
  <si>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</si>
  <si>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</si>
  <si>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</si>
  <si>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</si>
  <si>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</si>
  <si>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</si>
  <si>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</si>
  <si>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</si>
  <si>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</si>
  <si>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</si>
  <si>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</si>
  <si>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</si>
  <si>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</si>
  <si>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</si>
  <si>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</si>
  <si>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</si>
  <si>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</si>
  <si>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</si>
  <si>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</si>
  <si>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</si>
  <si>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</si>
  <si>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</si>
  <si>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</si>
  <si>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</si>
  <si>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</si>
  <si>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</si>
  <si>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</si>
  <si>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</si>
  <si>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</si>
  <si>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</si>
  <si>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</si>
  <si>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</si>
  <si>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</si>
  <si>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</si>
  <si>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</si>
  <si>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</si>
  <si>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</si>
  <si>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</si>
  <si>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</si>
  <si>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</si>
  <si>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</si>
  <si>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</si>
  <si>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</si>
  <si>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</si>
  <si>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</si>
  <si>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</si>
  <si>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</si>
  <si>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</si>
  <si>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</si>
  <si>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</si>
  <si>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</si>
  <si>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</si>
  <si>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</si>
  <si>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</si>
  <si>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</si>
  <si>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</si>
  <si>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</si>
  <si>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</si>
  <si>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</si>
  <si>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</si>
  <si>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</si>
  <si>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</si>
  <si>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</si>
  <si>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</si>
  <si>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</si>
  <si>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</si>
  <si>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</si>
  <si>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</si>
  <si>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</si>
  <si>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</si>
  <si>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</si>
  <si>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</si>
  <si>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</si>
  <si>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</si>
  <si>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</si>
  <si>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</si>
  <si>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</si>
  <si>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</si>
  <si>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</si>
  <si>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</si>
  <si>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</si>
  <si>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</si>
  <si>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</si>
  <si>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</si>
  <si>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</si>
  <si>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</si>
  <si>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</si>
  <si>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</si>
  <si>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</si>
  <si>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</si>
  <si>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</si>
  <si>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</si>
  <si>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</si>
  <si>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</si>
  <si>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</si>
  <si>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</si>
  <si>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</si>
  <si>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</si>
  <si>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</si>
  <si>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</si>
  <si>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</si>
  <si>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</si>
  <si>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</si>
  <si>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</si>
  <si>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</si>
  <si>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</si>
  <si>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</si>
  <si>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</si>
  <si>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</si>
  <si>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</si>
  <si>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</si>
  <si>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</si>
  <si>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</si>
  <si>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</si>
  <si>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</si>
  <si>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</si>
  <si>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</si>
  <si>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</si>
  <si>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</si>
  <si>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</si>
  <si>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</si>
  <si>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</si>
  <si>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</si>
  <si>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</si>
  <si>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</si>
  <si>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</si>
  <si>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</si>
  <si>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</si>
  <si>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</si>
  <si>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</si>
  <si>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</si>
  <si>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</si>
  <si>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</si>
  <si>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</si>
  <si>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</si>
  <si>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</si>
  <si>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</si>
  <si>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</si>
  <si>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</si>
  <si>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</si>
  <si>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</si>
  <si>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</si>
  <si>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</si>
  <si>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</si>
  <si>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</si>
  <si>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</si>
  <si>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</si>
  <si>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</si>
  <si>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</si>
  <si>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</si>
  <si>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</si>
  <si>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</si>
  <si>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</si>
  <si>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</si>
  <si>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</si>
  <si>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</si>
  <si>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</si>
  <si>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</si>
  <si>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</si>
  <si>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</si>
  <si>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</si>
  <si>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</si>
  <si>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</si>
  <si>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</si>
  <si>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</si>
  <si>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</si>
  <si>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</si>
  <si>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</si>
  <si>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</si>
  <si>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</si>
  <si>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</si>
  <si>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</si>
  <si>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</si>
  <si>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</si>
  <si>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</si>
  <si>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</si>
  <si>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</si>
  <si>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</si>
  <si>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</si>
  <si>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</si>
  <si>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</si>
  <si>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</si>
  <si>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</si>
  <si>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</si>
  <si>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</si>
  <si>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</si>
  <si>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</si>
  <si>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</si>
  <si>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</si>
  <si>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</si>
  <si>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</si>
  <si>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</si>
  <si>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</si>
  <si>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</si>
  <si>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</si>
  <si>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</si>
  <si>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</si>
  <si>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</si>
  <si>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</si>
  <si>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</si>
  <si>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</si>
  <si>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</si>
  <si>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</si>
  <si>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</si>
  <si>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</si>
  <si>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</si>
  <si>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</si>
  <si>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</si>
  <si>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</si>
  <si>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</si>
  <si>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</si>
  <si>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</si>
  <si>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</si>
  <si>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</si>
  <si>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</si>
  <si>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</si>
  <si>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</si>
  <si>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</si>
  <si>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</si>
  <si>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</si>
  <si>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</si>
  <si>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</si>
  <si>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</si>
  <si>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</si>
  <si>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</si>
  <si>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</si>
  <si>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</si>
  <si>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</si>
  <si>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</si>
  <si>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</si>
  <si>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</si>
  <si>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</si>
  <si>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</si>
  <si>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</si>
  <si>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</si>
  <si>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</si>
  <si>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</si>
  <si>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</si>
  <si>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</si>
  <si>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</si>
  <si>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</si>
  <si>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</si>
  <si>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</si>
  <si>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</si>
  <si>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</si>
  <si>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</si>
  <si>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</si>
  <si>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</si>
  <si>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</si>
  <si>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</si>
  <si>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</si>
  <si>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</si>
  <si>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</si>
  <si>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</si>
  <si>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</si>
  <si>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</si>
  <si>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</si>
  <si>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</si>
  <si>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</si>
  <si>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</si>
  <si>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</si>
  <si>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</si>
  <si>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</si>
  <si>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</si>
  <si>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</si>
  <si>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</si>
  <si>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</si>
  <si>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</si>
  <si>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</si>
  <si>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</si>
  <si>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</si>
  <si>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</si>
  <si>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</si>
  <si>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</si>
  <si>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</si>
  <si>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</si>
  <si>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</si>
  <si>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</si>
  <si>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</si>
  <si>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</si>
  <si>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</si>
  <si>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</si>
  <si>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</si>
  <si>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</si>
  <si>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</si>
  <si>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</si>
  <si>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</si>
  <si>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</si>
  <si>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</si>
  <si>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</si>
  <si>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</si>
  <si>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</si>
  <si>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</si>
  <si>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</si>
  <si>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</si>
  <si>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</si>
  <si>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</si>
  <si>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</si>
  <si>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</si>
  <si>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</si>
  <si>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</si>
  <si>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</si>
  <si>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</si>
  <si>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</si>
  <si>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</si>
  <si>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</si>
  <si>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</si>
  <si>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</si>
  <si>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</si>
  <si>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</si>
  <si>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</si>
  <si>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</si>
  <si>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</si>
  <si>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</si>
  <si>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</si>
  <si>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</si>
  <si>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</si>
  <si>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</si>
  <si>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</si>
  <si>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</si>
  <si>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</si>
  <si>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</si>
  <si>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</si>
  <si>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</si>
  <si>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</si>
  <si>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</si>
  <si>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</si>
  <si>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</si>
  <si>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</si>
  <si>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</si>
  <si>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</si>
  <si>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</si>
  <si>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</si>
  <si>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</si>
  <si>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</si>
  <si>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</si>
  <si>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</si>
  <si>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</si>
  <si>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</si>
  <si>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</si>
  <si>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</si>
  <si>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</si>
  <si>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</si>
  <si>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</si>
  <si>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</si>
  <si>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</si>
  <si>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</si>
  <si>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</si>
  <si>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</si>
  <si>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</si>
  <si>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</si>
  <si>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</si>
  <si>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</si>
  <si>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</si>
  <si>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</si>
  <si>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</si>
  <si>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</si>
  <si>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</si>
  <si>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</si>
  <si>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</si>
  <si>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</si>
  <si>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</si>
  <si>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</si>
  <si>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</si>
  <si>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</si>
  <si>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</si>
  <si>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</si>
  <si>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</si>
  <si>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</si>
  <si>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</si>
  <si>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</si>
  <si>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</si>
  <si>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</si>
  <si>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</si>
  <si>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</si>
  <si>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</si>
  <si>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</si>
  <si>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</si>
  <si>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</si>
  <si>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</si>
  <si>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</si>
  <si>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</si>
  <si>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</si>
  <si>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</si>
  <si>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</si>
  <si>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</si>
  <si>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</si>
  <si>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</si>
  <si>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</si>
  <si>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</si>
  <si>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</si>
  <si>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</si>
  <si>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</si>
  <si>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</si>
  <si>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</si>
  <si>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</si>
  <si>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</si>
  <si>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</si>
  <si>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</si>
  <si>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</si>
  <si>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</si>
  <si>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</si>
  <si>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</si>
  <si>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</si>
  <si>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</si>
  <si>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</si>
  <si>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</si>
  <si>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</si>
  <si>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</si>
  <si>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</si>
  <si>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</si>
  <si>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</si>
  <si>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</si>
  <si>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</si>
  <si>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</si>
  <si>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</si>
  <si>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</si>
  <si>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</si>
  <si>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</si>
  <si>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</si>
  <si>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</si>
  <si>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</si>
  <si>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</si>
  <si>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</si>
  <si>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</si>
  <si>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</si>
  <si>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</si>
  <si>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</si>
  <si>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</si>
  <si>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</si>
  <si>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</si>
  <si>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</si>
  <si>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</si>
  <si>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</si>
  <si>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</si>
  <si>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</si>
  <si>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</si>
  <si>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</si>
  <si>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</si>
  <si>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</si>
  <si>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</si>
  <si>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</si>
  <si>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</si>
  <si>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</si>
  <si>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</si>
  <si>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</si>
  <si>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</si>
  <si>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</si>
  <si>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</si>
  <si>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</si>
  <si>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</si>
  <si>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</si>
  <si>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</si>
  <si>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</si>
  <si>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</si>
  <si>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</si>
  <si>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</si>
  <si>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</si>
  <si>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</si>
  <si>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</si>
  <si>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</si>
  <si>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</si>
  <si>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</si>
  <si>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</si>
  <si>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</si>
  <si>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</si>
  <si>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</si>
  <si>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</si>
  <si>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</si>
  <si>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</si>
  <si>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</si>
  <si>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</si>
  <si>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</si>
  <si>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</si>
  <si>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</si>
  <si>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</si>
  <si>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</si>
  <si>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</si>
  <si>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</si>
  <si>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</si>
  <si>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</si>
  <si>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</si>
  <si>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</si>
  <si>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</si>
  <si>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</si>
  <si>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</si>
  <si>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</si>
  <si>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</si>
  <si>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</si>
  <si>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</si>
  <si>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</si>
  <si>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</si>
  <si>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</si>
  <si>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</si>
  <si>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</si>
  <si>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</si>
  <si>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</si>
  <si>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</si>
  <si>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</si>
  <si>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</si>
  <si>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</si>
  <si>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</si>
  <si>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</si>
  <si>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</si>
  <si>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</si>
  <si>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</si>
  <si>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</si>
  <si>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</si>
  <si>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</si>
  <si>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</si>
  <si>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</si>
  <si>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</si>
  <si>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</si>
  <si>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</si>
  <si>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</si>
  <si>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</si>
  <si>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</si>
  <si>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</si>
  <si>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</si>
  <si>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</si>
  <si>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</si>
  <si>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</si>
  <si>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</si>
  <si>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</si>
  <si>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</si>
  <si>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</si>
  <si>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</si>
  <si>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</si>
  <si>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</si>
  <si>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</si>
  <si>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</si>
  <si>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</si>
  <si>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</si>
  <si>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</si>
  <si>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</si>
  <si>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</si>
  <si>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</si>
  <si>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</si>
  <si>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</si>
  <si>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</si>
  <si>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</si>
  <si>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</si>
  <si>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</si>
  <si>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</si>
  <si>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</si>
  <si>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</si>
  <si>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</si>
  <si>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</si>
  <si>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</si>
  <si>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</si>
  <si>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</si>
  <si>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</si>
  <si>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</si>
  <si>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</si>
  <si>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</si>
  <si>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</si>
  <si>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</si>
  <si>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</si>
  <si>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</si>
  <si>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</si>
  <si>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</si>
  <si>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</si>
  <si>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</si>
  <si>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</si>
  <si>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</si>
  <si>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</si>
  <si>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</si>
  <si>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</si>
  <si>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</si>
  <si>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</si>
  <si>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</si>
  <si>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</si>
  <si>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</si>
  <si>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</si>
  <si>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</si>
  <si>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</si>
  <si>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</si>
  <si>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</si>
  <si>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</si>
  <si>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</si>
  <si>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</si>
  <si>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</si>
  <si>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</si>
  <si>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</si>
  <si>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</si>
  <si>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</si>
  <si>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</si>
  <si>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</si>
  <si>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</si>
  <si>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</si>
  <si>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</si>
  <si>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</si>
  <si>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</si>
  <si>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</si>
  <si>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</si>
  <si>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</si>
  <si>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</si>
  <si>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</si>
  <si>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</si>
  <si>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</si>
  <si>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</si>
  <si>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</si>
  <si>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</si>
  <si>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</si>
  <si>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</si>
  <si>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</si>
  <si>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</si>
  <si>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</si>
  <si>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</si>
  <si>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</si>
  <si>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</si>
  <si>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</si>
  <si>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</si>
  <si>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</si>
  <si>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</si>
  <si>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</si>
  <si>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</si>
  <si>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</si>
  <si>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</si>
  <si>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</si>
  <si>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</si>
  <si>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</si>
  <si>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</si>
  <si>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</si>
  <si>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</si>
  <si>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</si>
  <si>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</si>
  <si>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</si>
  <si>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</si>
  <si>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</si>
  <si>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</si>
  <si>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</si>
  <si>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</si>
  <si>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</si>
  <si>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</si>
  <si>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</si>
  <si>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</si>
  <si>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</si>
  <si>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</si>
  <si>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</si>
  <si>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</si>
  <si>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</si>
  <si>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</si>
  <si>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</si>
  <si>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</si>
  <si>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</si>
  <si>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</si>
  <si>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</si>
  <si>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</si>
  <si>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</si>
  <si>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</si>
  <si>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</si>
  <si>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</si>
  <si>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</si>
  <si>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</si>
  <si>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</si>
  <si>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</si>
  <si>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</si>
  <si>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</si>
  <si>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</si>
  <si>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</si>
  <si>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</si>
  <si>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</si>
  <si>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</si>
  <si>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</si>
  <si>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</si>
  <si>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</si>
  <si>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</si>
  <si>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</si>
  <si>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</si>
  <si>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</si>
  <si>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</si>
  <si>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</si>
  <si>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</si>
  <si>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</si>
  <si>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</si>
  <si>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</si>
  <si>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</si>
  <si>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</si>
  <si>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</si>
  <si>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</si>
  <si>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</si>
  <si>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</si>
  <si>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</si>
  <si>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</si>
  <si>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</si>
  <si>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</si>
  <si>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</si>
  <si>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</si>
  <si>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</si>
  <si>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</si>
  <si>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</si>
  <si>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</si>
  <si>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</si>
  <si>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</si>
  <si>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</si>
  <si>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</si>
  <si>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</si>
  <si>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</si>
  <si>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</si>
  <si>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</si>
  <si>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</si>
  <si>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</si>
  <si>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</si>
  <si>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</si>
  <si>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</si>
  <si>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</si>
  <si>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</si>
  <si>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</si>
  <si>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</si>
  <si>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</si>
  <si>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</si>
  <si>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</si>
  <si>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</si>
  <si>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</si>
  <si>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</si>
  <si>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</si>
  <si>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</si>
  <si>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</si>
  <si>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</si>
  <si>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</si>
  <si>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</si>
  <si>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</si>
  <si>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</si>
  <si>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</si>
  <si>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</si>
  <si>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</si>
  <si>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</si>
  <si>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</si>
  <si>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</si>
  <si>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</si>
  <si>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</si>
  <si>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</si>
  <si>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</si>
  <si>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</si>
  <si>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</si>
  <si>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</si>
  <si>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</si>
  <si>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</si>
  <si>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</si>
  <si>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</si>
  <si>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</si>
  <si>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</si>
  <si>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</si>
  <si>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</si>
  <si>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</si>
  <si>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</si>
  <si>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</si>
  <si>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</si>
  <si>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</si>
  <si>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</si>
  <si>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</si>
  <si>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</si>
  <si>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</si>
  <si>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</si>
  <si>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</si>
  <si>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</si>
  <si>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</si>
  <si>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</si>
  <si>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</si>
  <si>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</si>
  <si>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</si>
  <si>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</si>
  <si>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</si>
  <si>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</si>
  <si>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</si>
  <si>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</si>
  <si>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</si>
  <si>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</si>
  <si>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</si>
  <si>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</si>
  <si>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</si>
  <si>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</si>
  <si>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</si>
  <si>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</si>
  <si>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</si>
  <si>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</si>
  <si>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</si>
  <si>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</si>
  <si>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</si>
  <si>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</si>
  <si>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</si>
  <si>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</si>
  <si>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</si>
  <si>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</si>
  <si>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</si>
  <si>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</si>
  <si>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</si>
  <si>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</si>
  <si>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</si>
  <si>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</si>
  <si>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</si>
  <si>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</si>
  <si>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</si>
  <si>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</si>
  <si>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</si>
  <si>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</si>
  <si>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</si>
  <si>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</si>
  <si>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</si>
  <si>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</si>
  <si>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</si>
  <si>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</si>
  <si>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</si>
  <si>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</si>
  <si>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</si>
  <si>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</si>
  <si>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</si>
  <si>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</si>
  <si>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</si>
  <si>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</si>
  <si>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</si>
  <si>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</si>
  <si>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</si>
  <si>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</si>
  <si>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</si>
  <si>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</si>
  <si>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</si>
  <si>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</si>
  <si>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</si>
  <si>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</si>
  <si>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</si>
  <si>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</si>
  <si>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</si>
  <si>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</si>
  <si>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</si>
  <si>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</si>
  <si>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</si>
  <si>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</si>
  <si>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</si>
  <si>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</si>
  <si>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</si>
  <si>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</si>
  <si>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</si>
  <si>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</si>
  <si>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</si>
  <si>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</si>
  <si>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</si>
  <si>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</si>
  <si>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</si>
  <si>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</si>
  <si>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</si>
  <si>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</si>
  <si>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</si>
  <si>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</si>
  <si>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</si>
  <si>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</si>
  <si>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</si>
  <si>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</si>
  <si>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</si>
  <si>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</si>
  <si>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</si>
  <si>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</si>
  <si>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</si>
  <si>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</si>
  <si>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</si>
  <si>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</si>
  <si>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</si>
  <si>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</si>
  <si>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</si>
  <si>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</si>
  <si>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</si>
  <si>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</si>
  <si>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</si>
  <si>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</si>
  <si>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</si>
  <si>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</si>
  <si>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</si>
  <si>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</si>
  <si>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</si>
  <si>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</si>
  <si>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</si>
  <si>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</si>
  <si>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</si>
  <si>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</si>
  <si>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</si>
  <si>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</si>
  <si>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</si>
  <si>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</si>
  <si>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</si>
  <si>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</si>
  <si>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</si>
  <si>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</si>
  <si>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</si>
  <si>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</si>
  <si>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</si>
  <si>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</si>
  <si>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</si>
  <si>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</si>
  <si>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</si>
  <si>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</si>
  <si>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</si>
  <si>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</si>
  <si>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</si>
  <si>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</si>
  <si>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</si>
  <si>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</si>
  <si>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</si>
  <si>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</si>
  <si>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</si>
  <si>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</si>
  <si>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</si>
  <si>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</si>
  <si>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</si>
  <si>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</si>
  <si>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</si>
  <si>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</si>
  <si>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</si>
  <si>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</si>
  <si>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</si>
  <si>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</si>
  <si>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</si>
  <si>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</si>
  <si>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</si>
  <si>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</si>
  <si>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</si>
  <si>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</si>
  <si>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</si>
  <si>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</si>
  <si>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</si>
  <si>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</si>
  <si>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</si>
  <si>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</si>
  <si>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</si>
  <si>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</si>
  <si>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</si>
  <si>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</si>
  <si>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</si>
  <si>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</si>
  <si>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</si>
  <si>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</si>
  <si>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</si>
  <si>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</si>
  <si>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</si>
  <si>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</si>
  <si>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</si>
  <si>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</si>
  <si>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</si>
  <si>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</si>
  <si>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</si>
  <si>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</si>
  <si>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</si>
  <si>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</si>
  <si>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</si>
  <si>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</si>
  <si>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</si>
  <si>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</si>
  <si>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</si>
  <si>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</si>
  <si>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</si>
  <si>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</si>
  <si>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</si>
  <si>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</si>
  <si>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</si>
  <si>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</si>
  <si>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</si>
  <si>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</si>
  <si>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</si>
  <si>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</si>
  <si>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</si>
  <si>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</si>
  <si>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</si>
  <si>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</si>
  <si>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</si>
  <si>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</si>
  <si>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</si>
  <si>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</si>
  <si>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</si>
  <si>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</si>
  <si>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</si>
  <si>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</si>
  <si>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</si>
  <si>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</si>
  <si>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</si>
  <si>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</si>
  <si>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</si>
  <si>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</si>
  <si>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</si>
  <si>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</si>
  <si>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</si>
  <si>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</si>
  <si>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</si>
  <si>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</si>
  <si>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</si>
  <si>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</si>
  <si>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</si>
  <si>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</si>
  <si>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</si>
  <si>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</si>
  <si>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</si>
  <si>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</si>
  <si>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</si>
  <si>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</si>
  <si>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</si>
  <si>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</si>
  <si>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</si>
  <si>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</si>
  <si>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</si>
  <si>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</si>
  <si>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</si>
  <si>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</si>
  <si>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</si>
  <si>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</si>
  <si>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</si>
  <si>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</si>
  <si>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</si>
  <si>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</si>
  <si>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</si>
  <si>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</si>
  <si>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</si>
  <si>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</si>
  <si>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</si>
  <si>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</si>
  <si>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</si>
  <si>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</si>
  <si>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</si>
  <si>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</si>
  <si>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</si>
  <si>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</si>
  <si>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</si>
  <si>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</si>
  <si>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</si>
  <si>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</si>
  <si>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</si>
  <si>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</si>
  <si>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</si>
  <si>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</si>
  <si>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</si>
  <si>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</si>
  <si>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</si>
  <si>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</si>
  <si>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</si>
  <si>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</si>
  <si>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</si>
  <si>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</si>
  <si>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</si>
  <si>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</si>
  <si>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</si>
  <si>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</si>
  <si>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</si>
  <si>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</si>
  <si>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</si>
  <si>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</si>
  <si>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</si>
  <si>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</si>
  <si>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</si>
  <si>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</si>
  <si>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</si>
  <si>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</si>
  <si>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</si>
  <si>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</si>
  <si>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</si>
  <si>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</si>
  <si>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</si>
  <si>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</si>
  <si>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</si>
  <si>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</si>
  <si>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</si>
  <si>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</si>
  <si>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</si>
  <si>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</si>
  <si>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</si>
  <si>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</si>
  <si>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</si>
  <si>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</si>
  <si>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</si>
  <si>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</si>
  <si>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</si>
  <si>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</si>
  <si>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</si>
  <si>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</si>
  <si>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</si>
  <si>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</si>
  <si>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</si>
  <si>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</si>
  <si>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</si>
  <si>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</si>
  <si>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</si>
  <si>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</si>
  <si>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</si>
  <si>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</si>
  <si>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</si>
  <si>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</si>
  <si>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</si>
  <si>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</si>
  <si>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</si>
  <si>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</si>
  <si>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</si>
  <si>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</si>
  <si>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</si>
  <si>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</si>
  <si>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</si>
  <si>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</si>
  <si>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</si>
  <si>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</si>
  <si>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</si>
  <si>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</si>
  <si>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</si>
  <si>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</si>
  <si>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</si>
  <si>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</si>
  <si>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</si>
  <si>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</si>
  <si>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</si>
  <si>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</si>
  <si>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</si>
  <si>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</si>
  <si>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</si>
  <si>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</si>
  <si>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</si>
  <si>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</si>
  <si>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</si>
  <si>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</si>
  <si>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</si>
  <si>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</si>
  <si>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</si>
  <si>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</si>
  <si>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</si>
  <si>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</si>
  <si>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</si>
  <si>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</si>
  <si>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</si>
  <si>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</si>
  <si>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</si>
  <si>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</si>
  <si>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</si>
  <si>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</si>
  <si>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</si>
  <si>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</si>
  <si>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</si>
  <si>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</si>
  <si>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</si>
  <si>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</si>
  <si>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</si>
  <si>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</si>
  <si>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</si>
  <si>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</si>
  <si>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</si>
  <si>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</si>
  <si>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</si>
  <si>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</si>
  <si>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</si>
  <si>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</si>
  <si>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</si>
  <si>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</si>
  <si>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</si>
  <si>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</si>
  <si>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</si>
  <si>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</si>
  <si>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</si>
  <si>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</si>
  <si>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</si>
  <si>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</si>
  <si>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</si>
  <si>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</si>
  <si>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</si>
  <si>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</si>
  <si>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</si>
  <si>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</si>
  <si>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</si>
  <si>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</si>
  <si>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</si>
  <si>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</si>
  <si>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</si>
  <si>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</si>
  <si>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</si>
  <si>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</si>
  <si>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</si>
  <si>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</si>
  <si>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</si>
  <si>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</si>
  <si>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</si>
  <si>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</si>
  <si>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</si>
  <si>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</si>
  <si>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</si>
  <si>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</si>
  <si>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</si>
  <si>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</si>
  <si>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</si>
  <si>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</si>
  <si>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</si>
  <si>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</si>
  <si>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</si>
  <si>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</si>
  <si>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</si>
  <si>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</si>
  <si>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</si>
  <si>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</si>
  <si>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</si>
  <si>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</si>
  <si>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</si>
  <si>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</si>
  <si>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</si>
  <si>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</si>
  <si>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</si>
  <si>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</si>
  <si>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</si>
  <si>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</si>
  <si>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</si>
  <si>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</si>
  <si>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</si>
  <si>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</si>
  <si>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</si>
  <si>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</si>
  <si>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</si>
  <si>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</si>
  <si>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</si>
  <si>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</si>
  <si>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</si>
  <si>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</si>
  <si>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</si>
  <si>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</si>
  <si>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</si>
  <si>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</si>
  <si>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</si>
  <si>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</si>
  <si>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</si>
  <si>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</si>
  <si>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</si>
  <si>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</si>
  <si>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</si>
  <si>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</si>
  <si>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</si>
  <si>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</si>
  <si>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</si>
  <si>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</si>
  <si>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</si>
  <si>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</si>
  <si>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</si>
  <si>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</si>
  <si>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</si>
  <si>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</si>
  <si>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</si>
  <si>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</si>
  <si>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</si>
  <si>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</si>
  <si>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</si>
  <si>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</si>
  <si>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</si>
  <si>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</si>
  <si>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</si>
  <si>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</si>
  <si>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</si>
  <si>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</si>
  <si>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</si>
  <si>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</si>
  <si>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</si>
  <si>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</si>
  <si>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</si>
  <si>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</si>
  <si>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</si>
  <si>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</si>
  <si>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</si>
  <si>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</si>
  <si>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</si>
  <si>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</si>
  <si>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</si>
  <si>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</si>
  <si>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</si>
  <si>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</si>
  <si>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</si>
  <si>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</si>
  <si>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</si>
  <si>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</si>
  <si>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</si>
  <si>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</si>
  <si>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</si>
  <si>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</si>
  <si>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</si>
  <si>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</si>
  <si>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</si>
  <si>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</si>
  <si>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</si>
  <si>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</si>
  <si>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</si>
  <si>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</si>
  <si>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</si>
  <si>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</si>
  <si>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</si>
  <si>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</si>
  <si>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</si>
  <si>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</si>
  <si>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</si>
  <si>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</si>
  <si>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</si>
  <si>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</si>
  <si>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</si>
  <si>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</si>
  <si>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</si>
  <si>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</si>
  <si>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</si>
  <si>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</si>
  <si>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</si>
  <si>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</si>
  <si>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</si>
  <si>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</si>
  <si>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</si>
  <si>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</si>
  <si>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</si>
  <si>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</si>
  <si>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</si>
  <si>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</si>
  <si>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</si>
  <si>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</si>
  <si>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</si>
  <si>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</si>
  <si>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</si>
  <si>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</si>
  <si>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</si>
  <si>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</si>
  <si>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</si>
  <si>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</si>
  <si>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</si>
  <si>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</si>
  <si>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</si>
  <si>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</si>
  <si>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</si>
  <si>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</si>
  <si>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</si>
  <si>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</si>
  <si>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</si>
  <si>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</si>
  <si>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</si>
  <si>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</si>
  <si>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</si>
  <si>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</si>
  <si>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</si>
  <si>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</si>
  <si>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</si>
  <si>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</si>
  <si>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</si>
  <si>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</si>
  <si>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</si>
  <si>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</si>
  <si>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</si>
  <si>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</si>
  <si>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</si>
  <si>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</si>
  <si>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</si>
  <si>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</si>
  <si>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</si>
  <si>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</si>
  <si>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</si>
  <si>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</si>
  <si>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</si>
  <si>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</si>
  <si>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</si>
  <si>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</si>
  <si>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</si>
  <si>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</si>
  <si>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</si>
  <si>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</si>
  <si>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</si>
  <si>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</si>
  <si>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</si>
  <si>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</si>
  <si>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</si>
  <si>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</si>
  <si>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</si>
  <si>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</si>
  <si>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</si>
  <si>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</si>
  <si>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</si>
  <si>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</si>
  <si>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</si>
  <si>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</si>
  <si>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</si>
  <si>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</si>
  <si>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</si>
  <si>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</si>
  <si>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</si>
  <si>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</si>
  <si>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</si>
  <si>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</si>
  <si>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</si>
  <si>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</si>
  <si>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</si>
  <si>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</si>
  <si>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</si>
  <si>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</si>
  <si>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</si>
  <si>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</si>
  <si>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</si>
  <si>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</si>
  <si>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</si>
  <si>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</si>
  <si>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</si>
  <si>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</si>
  <si>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</si>
  <si>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</si>
  <si>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</si>
  <si>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</si>
  <si>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</si>
  <si>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</si>
  <si>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</si>
  <si>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</si>
  <si>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</si>
  <si>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</si>
  <si>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</si>
  <si>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</si>
  <si>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</si>
  <si>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</si>
  <si>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</si>
  <si>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</si>
  <si>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</si>
  <si>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</si>
  <si>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</si>
  <si>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</si>
  <si>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</si>
  <si>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</si>
  <si>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</si>
  <si>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</si>
  <si>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</si>
  <si>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</si>
  <si>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</si>
  <si>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</si>
  <si>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</si>
  <si>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</si>
  <si>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</si>
  <si>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</si>
  <si>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</si>
  <si>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</si>
  <si>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</si>
  <si>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</si>
  <si>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</si>
  <si>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</si>
  <si>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</si>
  <si>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</si>
  <si>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</si>
  <si>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</si>
  <si>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</si>
  <si>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</si>
  <si>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</si>
  <si>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</si>
  <si>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</si>
  <si>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</si>
  <si>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</si>
  <si>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</si>
  <si>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</si>
  <si>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</si>
  <si>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</si>
  <si>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</si>
  <si>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</si>
  <si>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</si>
  <si>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</si>
  <si>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</si>
  <si>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</si>
  <si>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</si>
  <si>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</si>
  <si>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</si>
  <si>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</si>
  <si>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</si>
  <si>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</si>
  <si>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</si>
  <si>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</si>
  <si>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</si>
  <si>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</si>
  <si>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</si>
  <si>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</si>
  <si>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</si>
  <si>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</si>
  <si>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</si>
  <si>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</si>
  <si>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</si>
  <si>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</si>
  <si>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</si>
  <si>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</si>
  <si>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</si>
  <si>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</si>
  <si>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</si>
  <si>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</si>
  <si>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</si>
  <si>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</si>
  <si>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</si>
  <si>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</si>
  <si>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</si>
  <si>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</si>
  <si>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</si>
  <si>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</si>
  <si>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</si>
  <si>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</si>
  <si>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</si>
  <si>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</si>
  <si>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</si>
  <si>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</si>
  <si>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</si>
  <si>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</si>
  <si>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</si>
  <si>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</si>
  <si>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</si>
  <si>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</si>
  <si>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</si>
  <si>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</si>
  <si>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</si>
  <si>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</si>
  <si>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</si>
  <si>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</si>
  <si>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</si>
  <si>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</si>
  <si>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</si>
  <si>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</si>
  <si>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</si>
  <si>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</si>
  <si>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</si>
  <si>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</si>
  <si>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</si>
  <si>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</si>
  <si>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</si>
  <si>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</si>
  <si>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</si>
  <si>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</si>
  <si>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</si>
  <si>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</si>
  <si>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</si>
  <si>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</si>
  <si>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</si>
  <si>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</si>
  <si>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</si>
  <si>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</si>
  <si>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</si>
  <si>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</si>
  <si>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</si>
  <si>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</si>
  <si>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</si>
  <si>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</si>
  <si>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</si>
  <si>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</si>
  <si>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</si>
  <si>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</si>
  <si>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</si>
  <si>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</si>
  <si>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</si>
  <si>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</si>
  <si>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</si>
  <si>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</si>
  <si>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</si>
  <si>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</si>
  <si>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</si>
  <si>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</si>
  <si>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</si>
  <si>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</si>
  <si>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</si>
  <si>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</si>
  <si>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</si>
  <si>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</si>
  <si>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</si>
  <si>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</si>
  <si>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</si>
  <si>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</si>
  <si>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</si>
  <si>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</si>
  <si>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</si>
  <si>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</si>
  <si>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</si>
  <si>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</si>
  <si>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</si>
  <si>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</si>
  <si>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</si>
  <si>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</si>
  <si>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</si>
  <si>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</si>
  <si>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</si>
  <si>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</si>
  <si>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</si>
  <si>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</si>
  <si>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</si>
  <si>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</si>
  <si>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</si>
  <si>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</si>
  <si>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</si>
  <si>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</si>
  <si>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</si>
  <si>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</si>
  <si>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</si>
  <si>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</si>
  <si>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</si>
  <si>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</si>
  <si>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</si>
  <si>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</si>
  <si>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</si>
  <si>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</si>
  <si>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</si>
  <si>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</si>
  <si>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</si>
  <si>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</si>
  <si>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</si>
  <si>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</si>
  <si>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</si>
  <si>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</si>
  <si>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</si>
  <si>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</si>
  <si>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</si>
  <si>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</si>
  <si>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</si>
  <si>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</si>
  <si>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</si>
  <si>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</si>
  <si>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</si>
  <si>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</si>
  <si>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</si>
  <si>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</si>
  <si>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</si>
  <si>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</si>
  <si>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</si>
  <si>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</si>
  <si>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</si>
  <si>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</si>
  <si>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</si>
  <si>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</si>
  <si>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</si>
  <si>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</si>
  <si>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</si>
  <si>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</si>
  <si>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</si>
  <si>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</si>
  <si>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</si>
  <si>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</si>
  <si>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</si>
  <si>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</si>
  <si>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</si>
  <si>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</si>
  <si>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</si>
  <si>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</si>
  <si>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</si>
  <si>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</si>
  <si>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</si>
  <si>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</si>
  <si>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</si>
  <si>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</si>
  <si>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</si>
  <si>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</si>
  <si>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</si>
  <si>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</si>
  <si>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</si>
  <si>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</si>
  <si>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</si>
  <si>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</si>
  <si>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</si>
  <si>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</si>
  <si>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</si>
  <si>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</si>
  <si>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</si>
  <si>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</si>
  <si>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</si>
  <si>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</si>
  <si>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</si>
  <si>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</si>
  <si>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</si>
  <si>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</si>
  <si>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</si>
  <si>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</si>
  <si>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</si>
  <si>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</si>
  <si>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</si>
  <si>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</si>
  <si>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</si>
  <si>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</si>
  <si>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</si>
  <si>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</si>
  <si>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</si>
  <si>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</si>
  <si>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</si>
  <si>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</si>
  <si>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</si>
  <si>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</si>
  <si>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</si>
  <si>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</si>
  <si>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</si>
  <si>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</si>
  <si>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</si>
  <si>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</si>
  <si>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</si>
  <si>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</si>
  <si>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</si>
  <si>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</si>
  <si>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</si>
  <si>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</si>
  <si>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</si>
  <si>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</si>
  <si>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</si>
  <si>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</si>
  <si>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</si>
  <si>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</si>
  <si>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</si>
  <si>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</si>
  <si>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</si>
  <si>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</si>
  <si>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</si>
  <si>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</si>
  <si>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</si>
  <si>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</si>
  <si>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</si>
  <si>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</si>
  <si>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</si>
  <si>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</si>
  <si>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</si>
  <si>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</si>
  <si>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</si>
  <si>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</si>
  <si>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</si>
  <si>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</si>
  <si>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</si>
  <si>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</si>
  <si>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</si>
  <si>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</si>
  <si>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</si>
  <si>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</si>
  <si>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</si>
  <si>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</si>
  <si>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</si>
  <si>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</si>
  <si>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</si>
  <si>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</si>
  <si>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</si>
  <si>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</si>
  <si>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</si>
  <si>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</si>
  <si>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</si>
  <si>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</si>
  <si>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</si>
  <si>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</si>
  <si>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</si>
  <si>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</si>
  <si>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</si>
  <si>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</si>
  <si>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</si>
  <si>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</si>
  <si>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</si>
  <si>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</si>
  <si>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</si>
  <si>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</si>
  <si>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</si>
  <si>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</si>
  <si>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</si>
  <si>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</si>
  <si>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</si>
  <si>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</si>
  <si>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</si>
  <si>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</si>
  <si>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</si>
  <si>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</si>
  <si>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</si>
  <si>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</si>
  <si>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</si>
  <si>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</si>
  <si>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</si>
  <si>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</si>
  <si>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</si>
  <si>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</si>
  <si>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</si>
  <si>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</si>
  <si>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</si>
  <si>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</si>
  <si>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</si>
  <si>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</si>
  <si>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</si>
  <si>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</si>
  <si>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</si>
  <si>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</si>
  <si>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</si>
  <si>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</si>
  <si>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</si>
  <si>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</si>
  <si>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</si>
  <si>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</si>
  <si>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</si>
  <si>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</si>
  <si>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</si>
  <si>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</si>
  <si>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</si>
  <si>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</si>
  <si>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</si>
  <si>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</si>
  <si>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</si>
  <si>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</si>
  <si>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</si>
  <si>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</si>
  <si>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</si>
  <si>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</si>
  <si>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</si>
  <si>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</si>
  <si>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</si>
  <si>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</si>
  <si>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</si>
  <si>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</si>
  <si>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</si>
  <si>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</si>
  <si>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</si>
  <si>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</si>
  <si>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</si>
  <si>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</si>
  <si>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</si>
  <si>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</si>
  <si>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</si>
  <si>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</si>
  <si>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</si>
  <si>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</si>
  <si>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</si>
  <si>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</si>
  <si>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</si>
  <si>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</si>
  <si>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</si>
  <si>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</si>
  <si>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</si>
  <si>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</si>
  <si>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</si>
  <si>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</si>
  <si>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</si>
  <si>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</si>
  <si>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</si>
  <si>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</si>
  <si>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</si>
  <si>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</si>
  <si>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</si>
  <si>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</si>
  <si>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</si>
  <si>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</si>
  <si>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</si>
  <si>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</si>
  <si>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</si>
  <si>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</si>
  <si>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</si>
  <si>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</si>
  <si>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</si>
  <si>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</si>
  <si>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</si>
  <si>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</si>
  <si>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</si>
  <si>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</si>
  <si>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</si>
  <si>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</si>
  <si>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</si>
  <si>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</si>
  <si>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</si>
  <si>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</si>
  <si>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</si>
  <si>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</si>
  <si>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</si>
  <si>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</si>
  <si>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</si>
  <si>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</si>
  <si>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</si>
  <si>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</si>
  <si>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</si>
  <si>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</si>
  <si>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</si>
  <si>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</si>
  <si>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</si>
  <si>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</si>
  <si>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</si>
  <si>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</si>
  <si>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</si>
  <si>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</si>
  <si>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</si>
  <si>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</si>
  <si>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</si>
  <si>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</si>
  <si>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</si>
  <si>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</si>
  <si>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</si>
  <si>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</si>
  <si>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</si>
  <si>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</si>
  <si>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</si>
  <si>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</si>
  <si>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</si>
  <si>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</si>
  <si>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</si>
  <si>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</si>
  <si>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</si>
  <si>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</si>
  <si>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</si>
  <si>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</si>
  <si>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</si>
  <si>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</si>
  <si>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</si>
  <si>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</si>
  <si>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</si>
  <si>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</si>
  <si>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</si>
  <si>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</si>
  <si>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</si>
  <si>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</si>
  <si>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</si>
  <si>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</si>
  <si>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</si>
  <si>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</si>
  <si>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</si>
  <si>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</si>
  <si>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</si>
  <si>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</si>
  <si>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</si>
  <si>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</si>
  <si>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</si>
  <si>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</si>
  <si>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</si>
  <si>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</si>
  <si>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</si>
  <si>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</si>
  <si>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</si>
  <si>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</si>
  <si>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</si>
  <si>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</si>
  <si>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</si>
  <si>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</si>
  <si>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</si>
  <si>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</si>
  <si>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</si>
  <si>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</si>
  <si>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</si>
  <si>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</si>
  <si>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</si>
  <si>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</si>
  <si>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</si>
  <si>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</si>
  <si>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</si>
  <si>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</si>
  <si>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</si>
  <si>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</si>
  <si>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</si>
  <si>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</si>
  <si>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</si>
  <si>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</si>
  <si>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</si>
  <si>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</si>
  <si>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</si>
  <si>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</si>
  <si>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</si>
  <si>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</si>
  <si>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</si>
  <si>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</si>
  <si>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</si>
  <si>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</si>
  <si>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</si>
  <si>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</si>
  <si>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</si>
  <si>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</si>
  <si>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</si>
  <si>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</si>
  <si>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</si>
  <si>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</si>
  <si>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</si>
  <si>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</si>
  <si>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</si>
  <si>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</si>
  <si>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</si>
  <si>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</si>
  <si>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</si>
  <si>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</si>
  <si>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</si>
  <si>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</si>
  <si>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</si>
  <si>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</si>
  <si>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</si>
  <si>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</si>
  <si>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</si>
  <si>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</si>
  <si>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</si>
  <si>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</si>
  <si>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</si>
  <si>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</si>
  <si>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</si>
  <si>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</si>
  <si>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</si>
  <si>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</si>
  <si>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</si>
  <si>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</si>
  <si>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</si>
  <si>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</si>
  <si>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</si>
  <si>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</si>
  <si>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</si>
  <si>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</si>
  <si>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</si>
  <si>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</si>
  <si>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</si>
  <si>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</si>
  <si>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</si>
  <si>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</si>
  <si>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</si>
  <si>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</si>
  <si>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</si>
  <si>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</si>
  <si>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</si>
  <si>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</si>
  <si>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</si>
  <si>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</si>
  <si>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</si>
  <si>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</si>
  <si>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</si>
  <si>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</si>
  <si>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</si>
  <si>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</si>
  <si>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</si>
  <si>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</si>
  <si>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</si>
  <si>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</si>
  <si>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</si>
  <si>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</si>
  <si>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</si>
  <si>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</si>
  <si>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</si>
  <si>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</si>
  <si>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</si>
  <si>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</si>
  <si>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</si>
  <si>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</si>
  <si>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</si>
  <si>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</si>
  <si>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</si>
  <si>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</si>
  <si>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</si>
  <si>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</si>
  <si>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</si>
  <si>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</si>
  <si>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</si>
  <si>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</si>
  <si>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</si>
  <si>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</si>
  <si>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</si>
  <si>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</si>
  <si>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</si>
  <si>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</si>
  <si>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</si>
  <si>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</si>
  <si>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</si>
  <si>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</si>
  <si>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</si>
  <si>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</si>
  <si>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</si>
  <si>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</si>
  <si>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</si>
  <si>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</si>
  <si>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</si>
  <si>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</si>
  <si>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</si>
  <si>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</si>
  <si>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</si>
  <si>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</si>
  <si>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</si>
  <si>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</si>
  <si>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</si>
  <si>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</si>
  <si>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</si>
  <si>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</si>
  <si>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</si>
  <si>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</si>
  <si>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</si>
  <si>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</si>
  <si>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</si>
  <si>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</si>
  <si>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</si>
  <si>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</si>
  <si>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</si>
  <si>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</si>
  <si>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</si>
  <si>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</si>
  <si>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</si>
  <si>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</si>
  <si>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</si>
  <si>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</si>
  <si>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</si>
  <si>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</si>
  <si>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</si>
  <si>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</si>
  <si>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</si>
  <si>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</si>
  <si>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</si>
  <si>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</si>
  <si>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</si>
  <si>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</si>
  <si>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</si>
  <si>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</si>
  <si>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</si>
  <si>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</si>
  <si>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</si>
  <si>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</si>
  <si>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</si>
  <si>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</si>
  <si>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</si>
  <si>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</si>
  <si>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</si>
  <si>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</si>
  <si>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</si>
  <si>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</si>
  <si>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</si>
  <si>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</si>
  <si>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</si>
  <si>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</si>
  <si>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</si>
  <si>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</si>
  <si>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</si>
  <si>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</si>
  <si>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</si>
  <si>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</si>
  <si>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</si>
  <si>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</si>
  <si>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</si>
  <si>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</si>
  <si>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</si>
  <si>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</si>
  <si>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</si>
  <si>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</si>
  <si>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</si>
  <si>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</si>
  <si>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</si>
  <si>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</si>
  <si>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</si>
  <si>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</si>
  <si>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</si>
  <si>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</si>
  <si>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</si>
  <si>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</si>
  <si>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</si>
  <si>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</si>
  <si>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</si>
  <si>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</si>
  <si>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</si>
  <si>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</si>
  <si>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</si>
  <si>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</si>
  <si>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</si>
  <si>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</si>
  <si>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</si>
  <si>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</si>
  <si>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</si>
  <si>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</si>
  <si>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</si>
  <si>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</si>
  <si>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</si>
  <si>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</si>
  <si>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</si>
  <si>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</si>
  <si>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</si>
  <si>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</si>
  <si>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</si>
  <si>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</si>
  <si>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</si>
  <si>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</si>
  <si>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</si>
  <si>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</si>
  <si>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</si>
  <si>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</si>
  <si>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</si>
  <si>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</si>
  <si>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</si>
  <si>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</si>
  <si>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</si>
  <si>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</si>
  <si>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</si>
  <si>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</si>
  <si>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</si>
  <si>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</si>
  <si>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</si>
  <si>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</si>
  <si>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</si>
  <si>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</si>
  <si>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</si>
  <si>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</si>
  <si>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</si>
  <si>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</si>
  <si>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</si>
  <si>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</si>
  <si>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</si>
  <si>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</si>
  <si>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</si>
  <si>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</si>
  <si>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</si>
  <si>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</si>
  <si>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</si>
  <si>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</si>
  <si>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</si>
  <si>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</si>
  <si>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</si>
  <si>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</si>
  <si>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</si>
  <si>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</si>
  <si>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</si>
  <si>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</si>
  <si>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</si>
  <si>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</si>
  <si>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</si>
  <si>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</si>
  <si>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</si>
  <si>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</si>
  <si>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</si>
  <si>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</si>
  <si>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</si>
  <si>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</si>
  <si>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</si>
  <si>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</si>
  <si>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</si>
  <si>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</si>
  <si>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</si>
  <si>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</si>
  <si>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</si>
  <si>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</si>
  <si>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</si>
  <si>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</si>
  <si>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</si>
  <si>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</si>
  <si>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</si>
  <si>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</si>
  <si>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</si>
  <si>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</si>
  <si>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</si>
  <si>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</si>
  <si>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</si>
  <si>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</si>
  <si>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</si>
  <si>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</si>
  <si>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</si>
  <si>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</si>
  <si>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</si>
  <si>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</si>
  <si>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</si>
  <si>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</si>
  <si>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</si>
  <si>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</si>
  <si>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</si>
  <si>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</si>
  <si>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</si>
  <si>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</si>
  <si>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</si>
  <si>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</si>
  <si>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</si>
  <si>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</si>
  <si>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</si>
  <si>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</si>
  <si>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</si>
  <si>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</si>
  <si>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</si>
  <si>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</si>
  <si>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</si>
  <si>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</si>
  <si>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</si>
  <si>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</si>
  <si>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</si>
  <si>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</si>
  <si>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</si>
  <si>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</si>
  <si>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</si>
  <si>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</si>
  <si>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</si>
  <si>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</si>
  <si>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</si>
  <si>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</si>
  <si>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</si>
  <si>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</si>
  <si>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</si>
  <si>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</si>
  <si>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</si>
  <si>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</si>
  <si>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</si>
  <si>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</si>
  <si>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</si>
  <si>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</si>
  <si>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</si>
  <si>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</si>
  <si>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</si>
  <si>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</si>
  <si>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</si>
  <si>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</si>
  <si>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</si>
  <si>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</si>
  <si>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</si>
  <si>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</si>
  <si>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</si>
  <si>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</si>
  <si>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</si>
  <si>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</si>
  <si>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</si>
  <si>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</si>
  <si>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</si>
  <si>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</si>
  <si>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</si>
  <si>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</si>
  <si>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</si>
  <si>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</si>
  <si>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</si>
  <si>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</si>
  <si>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</si>
  <si>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</si>
  <si>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</si>
  <si>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</si>
  <si>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</si>
  <si>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</si>
  <si>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</si>
  <si>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</si>
  <si>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</si>
  <si>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</si>
  <si>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</si>
  <si>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</si>
  <si>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</si>
  <si>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</si>
  <si>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</si>
  <si>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</si>
  <si>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</si>
  <si>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</si>
  <si>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</si>
  <si>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</si>
  <si>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</si>
  <si>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</si>
  <si>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</si>
  <si>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</si>
  <si>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</si>
  <si>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</si>
  <si>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</si>
  <si>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</si>
  <si>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</si>
  <si>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</si>
  <si>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</si>
  <si>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</si>
  <si>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</si>
  <si>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</si>
  <si>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</si>
  <si>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</si>
  <si>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</si>
  <si>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</si>
  <si>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</si>
  <si>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</si>
  <si>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</si>
  <si>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</si>
  <si>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</si>
  <si>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</si>
  <si>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</si>
  <si>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</si>
  <si>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</si>
  <si>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</si>
  <si>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</si>
  <si>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</si>
  <si>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</si>
  <si>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</si>
  <si>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</si>
  <si>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</si>
  <si>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</si>
  <si>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</si>
  <si>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</si>
  <si>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</si>
  <si>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</si>
  <si>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</si>
  <si>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</si>
  <si>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</si>
  <si>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</si>
  <si>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</si>
  <si>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</si>
  <si>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</si>
  <si>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</si>
  <si>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</si>
  <si>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</si>
  <si>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</si>
  <si>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</si>
  <si>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</si>
  <si>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</si>
  <si>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</si>
  <si>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</si>
  <si>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</si>
  <si>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</si>
  <si>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</si>
  <si>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</si>
  <si>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</si>
  <si>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</si>
  <si>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</si>
  <si>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</si>
  <si>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</si>
  <si>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</si>
  <si>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</si>
  <si>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</si>
  <si>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</si>
  <si>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</si>
  <si>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</si>
  <si>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</si>
  <si>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</si>
  <si>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</si>
  <si>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</si>
  <si>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</si>
  <si>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</si>
  <si>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</si>
  <si>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</si>
  <si>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</si>
  <si>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</si>
  <si>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</si>
  <si>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</si>
  <si>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</si>
  <si>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</si>
  <si>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</si>
  <si>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</si>
  <si>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</si>
  <si>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</si>
  <si>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</si>
  <si>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</si>
  <si>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</si>
  <si>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</si>
  <si>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</si>
  <si>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</si>
  <si>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</si>
  <si>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</si>
  <si>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</si>
  <si>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</si>
  <si>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</si>
  <si>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</si>
  <si>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</si>
  <si>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</si>
  <si>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</si>
  <si>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</si>
  <si>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</si>
  <si>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</si>
  <si>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</si>
  <si>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</si>
  <si>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</si>
  <si>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</si>
  <si>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</si>
  <si>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</si>
  <si>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</si>
  <si>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</si>
  <si>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</si>
  <si>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</si>
  <si>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</si>
  <si>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</si>
  <si>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</si>
  <si>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</si>
  <si>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</si>
  <si>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</si>
  <si>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</si>
  <si>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</si>
  <si>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</si>
  <si>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</si>
  <si>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</si>
  <si>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</si>
  <si>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</si>
  <si>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</si>
  <si>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</si>
  <si>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</si>
  <si>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</si>
  <si>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</si>
  <si>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</si>
  <si>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</si>
  <si>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</si>
  <si>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</si>
  <si>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</si>
  <si>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</si>
  <si>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</si>
  <si>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</si>
  <si>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</si>
  <si>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</si>
  <si>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</si>
  <si>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</si>
  <si>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</si>
  <si>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</si>
  <si>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</si>
  <si>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</si>
  <si>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</si>
  <si>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</si>
  <si>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</si>
  <si>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</si>
  <si>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</si>
  <si>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</si>
  <si>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</si>
  <si>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</si>
  <si>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</si>
  <si>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</si>
  <si>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</si>
  <si>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</si>
  <si>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</si>
  <si>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</si>
  <si>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</si>
  <si>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</si>
  <si>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</si>
  <si>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</si>
  <si>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</si>
  <si>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</si>
  <si>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</si>
  <si>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</si>
  <si>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</si>
  <si>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</si>
  <si>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</si>
  <si>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</si>
  <si>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</si>
  <si>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</si>
  <si>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</si>
  <si>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</si>
  <si>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</si>
  <si>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</si>
  <si>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</si>
  <si>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</si>
  <si>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</si>
  <si>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</si>
  <si>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</si>
  <si>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</si>
  <si>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</si>
  <si>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</si>
  <si>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</si>
  <si>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</si>
  <si>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</si>
  <si>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</si>
  <si>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</si>
  <si>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</si>
  <si>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</si>
  <si>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</si>
  <si>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</si>
  <si>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</si>
  <si>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</si>
  <si>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</si>
  <si>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</si>
  <si>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</si>
  <si>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</si>
  <si>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</si>
  <si>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</si>
  <si>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</si>
  <si>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</si>
  <si>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</si>
  <si>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</si>
  <si>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</si>
  <si>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</si>
  <si>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</si>
  <si>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</si>
  <si>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</si>
  <si>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</si>
  <si>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</si>
  <si>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</si>
  <si>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</si>
  <si>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</si>
  <si>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</si>
  <si>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</si>
  <si>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</si>
  <si>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</si>
  <si>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</si>
  <si>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</si>
  <si>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</si>
  <si>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</si>
  <si>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</si>
  <si>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</si>
  <si>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</si>
  <si>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</si>
  <si>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</si>
  <si>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</si>
  <si>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</si>
  <si>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</si>
  <si>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</si>
  <si>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</si>
  <si>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</si>
  <si>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</si>
  <si>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</si>
  <si>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</si>
  <si>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</si>
  <si>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</si>
  <si>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</si>
  <si>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</si>
  <si>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</si>
  <si>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</si>
  <si>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</si>
  <si>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</si>
  <si>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</si>
  <si>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</si>
  <si>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</si>
  <si>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</si>
  <si>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</si>
  <si>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</si>
  <si>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</si>
  <si>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</si>
  <si>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</si>
  <si>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</si>
  <si>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</si>
  <si>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</si>
  <si>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</si>
  <si>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</si>
  <si>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</si>
  <si>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</si>
  <si>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</si>
  <si>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</si>
  <si>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</si>
  <si>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</si>
  <si>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</si>
  <si>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</si>
  <si>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</si>
  <si>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</si>
  <si>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</si>
  <si>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</si>
  <si>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</si>
  <si>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</si>
  <si>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</si>
  <si>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</si>
  <si>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</si>
  <si>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</si>
  <si>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</si>
  <si>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</si>
  <si>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</si>
  <si>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</si>
  <si>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</si>
  <si>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</si>
  <si>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</si>
  <si>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</si>
  <si>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</si>
  <si>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</si>
  <si>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</si>
  <si>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</si>
  <si>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</si>
  <si>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</si>
  <si>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</si>
  <si>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</si>
  <si>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</si>
  <si>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</si>
  <si>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</si>
  <si>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</si>
  <si>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</si>
  <si>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</si>
  <si>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</si>
  <si>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</si>
  <si>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</si>
  <si>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</si>
  <si>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</si>
  <si>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</si>
  <si>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</si>
  <si>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</si>
  <si>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</si>
  <si>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</si>
  <si>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</si>
  <si>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</si>
  <si>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</si>
  <si>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</si>
  <si>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</si>
  <si>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</si>
  <si>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</si>
  <si>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</si>
  <si>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</si>
  <si>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</si>
  <si>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</si>
  <si>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</si>
  <si>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</si>
  <si>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</si>
  <si>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</si>
  <si>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</si>
  <si>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</si>
  <si>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</si>
  <si>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</si>
  <si>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</si>
  <si>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</si>
  <si>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</si>
  <si>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</si>
  <si>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</si>
  <si>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</si>
  <si>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</si>
  <si>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</si>
  <si>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</si>
  <si>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</si>
  <si>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</si>
  <si>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</si>
  <si>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</si>
  <si>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</si>
  <si>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</si>
  <si>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</si>
  <si>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</si>
  <si>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</si>
  <si>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</si>
  <si>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</si>
  <si>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</si>
  <si>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</si>
  <si>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</si>
  <si>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</si>
  <si>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</si>
  <si>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</si>
  <si>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</si>
  <si>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</si>
  <si>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</si>
  <si>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</si>
  <si>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</si>
  <si>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</si>
  <si>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</si>
  <si>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</si>
  <si>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</si>
  <si>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</si>
  <si>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</si>
  <si>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</si>
  <si>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</si>
  <si>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</si>
  <si>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</si>
  <si>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</si>
  <si>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</si>
  <si>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</si>
  <si>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</si>
  <si>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</si>
  <si>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</si>
  <si>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</si>
  <si>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</si>
  <si>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</si>
  <si>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</si>
  <si>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</si>
  <si>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</si>
  <si>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</si>
  <si>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</si>
  <si>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</si>
  <si>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</si>
  <si>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</si>
  <si>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</si>
  <si>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</si>
  <si>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</si>
  <si>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</si>
  <si>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</si>
  <si>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</si>
  <si>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</si>
  <si>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</si>
  <si>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</si>
  <si>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</si>
  <si>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</si>
  <si>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</si>
  <si>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</si>
  <si>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</si>
  <si>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</si>
  <si>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</si>
  <si>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</si>
  <si>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</si>
  <si>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</si>
  <si>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</si>
  <si>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</si>
  <si>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</si>
  <si>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</si>
  <si>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</si>
  <si>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</si>
  <si>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</si>
  <si>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</si>
  <si>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</si>
  <si>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</si>
  <si>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</si>
  <si>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</si>
  <si>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</si>
  <si>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</si>
  <si>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</si>
  <si>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</si>
  <si>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</si>
  <si>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</si>
  <si>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</si>
  <si>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</si>
  <si>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</si>
  <si>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</si>
  <si>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</si>
  <si>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</si>
  <si>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</si>
  <si>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</si>
  <si>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</si>
  <si>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</si>
  <si>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</si>
  <si>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</si>
  <si>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</si>
  <si>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</si>
  <si>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</si>
  <si>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</si>
  <si>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</si>
  <si>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</si>
  <si>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</si>
  <si>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</si>
  <si>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</si>
  <si>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</si>
  <si>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</si>
  <si>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</si>
  <si>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</si>
  <si>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</si>
  <si>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</si>
  <si>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</si>
  <si>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</si>
  <si>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</si>
  <si>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</si>
  <si>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</si>
  <si>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</si>
  <si>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</si>
  <si>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</si>
  <si>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</si>
  <si>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</si>
  <si>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</si>
  <si>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</si>
  <si>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</si>
  <si>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</si>
  <si>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</si>
  <si>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</si>
  <si>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</si>
  <si>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</si>
  <si>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</si>
  <si>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</si>
  <si>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</si>
  <si>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</si>
  <si>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</si>
  <si>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</si>
  <si>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</si>
  <si>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</si>
  <si>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</si>
  <si>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</si>
  <si>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</si>
  <si>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</si>
  <si>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</si>
  <si>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</si>
  <si>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</si>
  <si>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</si>
  <si>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</si>
  <si>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</si>
  <si>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</si>
  <si>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</si>
  <si>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</si>
  <si>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</si>
  <si>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</si>
  <si>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</si>
  <si>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</si>
  <si>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</si>
  <si>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</si>
  <si>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</si>
  <si>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</si>
  <si>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</si>
  <si>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</si>
  <si>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</si>
  <si>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</si>
  <si>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</si>
  <si>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</si>
  <si>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</si>
  <si>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</si>
  <si>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</si>
  <si>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</si>
  <si>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</si>
  <si>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</si>
  <si>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</si>
  <si>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</si>
  <si>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</si>
  <si>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</si>
  <si>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</si>
  <si>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</si>
  <si>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</si>
  <si>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</si>
  <si>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</si>
  <si>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</si>
  <si>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</si>
  <si>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</si>
  <si>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</si>
  <si>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</si>
  <si>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</si>
  <si>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</si>
  <si>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</si>
  <si>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</si>
  <si>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</si>
  <si>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</si>
  <si>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</si>
  <si>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</si>
  <si>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</si>
  <si>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</si>
  <si>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</si>
  <si>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</si>
  <si>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</si>
  <si>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</si>
  <si>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</si>
  <si>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</si>
  <si>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</si>
  <si>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</si>
  <si>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</si>
  <si>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</si>
  <si>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</si>
  <si>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</si>
  <si>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</si>
  <si>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</si>
  <si>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</si>
  <si>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</si>
  <si>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</si>
  <si>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</si>
  <si>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</si>
  <si>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</si>
  <si>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</si>
  <si>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</si>
  <si>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</si>
  <si>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</si>
  <si>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</si>
  <si>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</si>
  <si>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</si>
  <si>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</si>
  <si>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</si>
  <si>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</si>
  <si>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</si>
  <si>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</si>
  <si>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</si>
  <si>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</si>
  <si>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</si>
  <si>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</si>
  <si>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</si>
  <si>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</si>
  <si>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</si>
  <si>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</si>
  <si>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</si>
  <si>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</si>
  <si>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</si>
  <si>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</si>
  <si>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</si>
  <si>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</si>
  <si>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</si>
  <si>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</si>
  <si>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</si>
  <si>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</si>
  <si>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</si>
  <si>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</si>
  <si>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</si>
  <si>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</si>
  <si>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</si>
  <si>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</si>
  <si>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</si>
  <si>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</si>
  <si>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</si>
  <si>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</si>
  <si>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</si>
  <si>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</si>
  <si>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</si>
  <si>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</si>
  <si>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</si>
  <si>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</si>
  <si>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</si>
  <si>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</si>
  <si>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</si>
  <si>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</si>
  <si>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</si>
  <si>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</si>
  <si>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</si>
  <si>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</si>
  <si>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</si>
  <si>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</si>
  <si>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</si>
  <si>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</si>
  <si>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</si>
  <si>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</si>
  <si>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</si>
  <si>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</si>
  <si>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</si>
  <si>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</si>
  <si>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</si>
  <si>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</si>
  <si>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</si>
  <si>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</si>
  <si>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</si>
  <si>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</si>
  <si>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</si>
  <si>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</si>
  <si>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</si>
  <si>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</si>
  <si>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</si>
  <si>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</si>
  <si>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</si>
  <si>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</si>
  <si>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</si>
  <si>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</si>
  <si>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</si>
  <si>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</si>
  <si>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</si>
  <si>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</si>
  <si>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</si>
  <si>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</si>
  <si>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</si>
  <si>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</si>
  <si>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</si>
  <si>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</si>
  <si>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</si>
  <si>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</si>
  <si>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</si>
  <si>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</si>
  <si>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</si>
  <si>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</si>
  <si>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</si>
  <si>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</si>
  <si>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</si>
  <si>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</si>
  <si>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</si>
  <si>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</si>
  <si>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</si>
  <si>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</si>
  <si>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</si>
  <si>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</si>
  <si>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</si>
  <si>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</si>
  <si>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</si>
  <si>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</si>
  <si>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</si>
  <si>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</si>
  <si>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</si>
  <si>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</si>
  <si>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</si>
  <si>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</si>
  <si>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</si>
  <si>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</si>
  <si>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</si>
  <si>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</si>
  <si>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</si>
  <si>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</si>
  <si>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</si>
  <si>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</si>
  <si>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</si>
  <si>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</si>
  <si>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</si>
  <si>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</si>
  <si>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</si>
  <si>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</si>
  <si>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</si>
  <si>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</si>
  <si>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</si>
  <si>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</si>
  <si>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</si>
  <si>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</si>
  <si>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</si>
  <si>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</si>
  <si>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</si>
  <si>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</si>
  <si>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</si>
  <si>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</si>
  <si>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</si>
  <si>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</si>
  <si>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</si>
  <si>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</si>
  <si>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</si>
  <si>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</si>
  <si>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</si>
  <si>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</si>
  <si>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</si>
  <si>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</si>
  <si>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</si>
  <si>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</si>
  <si>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</si>
  <si>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</si>
  <si>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</si>
  <si>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</si>
  <si>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</si>
  <si>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</si>
  <si>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</si>
  <si>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</si>
  <si>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</si>
  <si>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</si>
  <si>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</si>
  <si>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</si>
  <si>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</si>
  <si>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</si>
  <si>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</si>
  <si>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</si>
  <si>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</si>
  <si>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</si>
  <si>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</si>
  <si>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</si>
  <si>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</si>
  <si>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</si>
  <si>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</si>
  <si>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</si>
  <si>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</si>
  <si>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</si>
  <si>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</si>
  <si>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</si>
  <si>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</si>
  <si>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</si>
  <si>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</si>
  <si>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</si>
  <si>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</si>
  <si>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</si>
  <si>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</si>
  <si>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</si>
  <si>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</si>
  <si>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</si>
  <si>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</si>
  <si>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</si>
  <si>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</si>
  <si>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</si>
  <si>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</si>
  <si>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</si>
  <si>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</si>
  <si>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</si>
  <si>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</si>
  <si>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</si>
  <si>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</si>
  <si>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</si>
  <si>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</si>
  <si>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</si>
  <si>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</si>
  <si>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</si>
  <si>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</si>
  <si>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</si>
  <si>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</si>
  <si>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</si>
  <si>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</si>
  <si>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</si>
  <si>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</si>
  <si>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</si>
  <si>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</si>
  <si>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</si>
  <si>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</si>
  <si>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</si>
  <si>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</si>
  <si>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</si>
  <si>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</si>
  <si>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</si>
  <si>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</si>
  <si>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</si>
  <si>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</si>
  <si>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</si>
  <si>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</si>
  <si>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</si>
  <si>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</si>
  <si>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</si>
  <si>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</si>
  <si>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</si>
  <si>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</si>
  <si>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</si>
  <si>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</si>
  <si>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</si>
  <si>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</si>
  <si>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</si>
  <si>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</si>
  <si>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</si>
  <si>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</si>
  <si>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</si>
  <si>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</si>
  <si>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</si>
  <si>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</si>
  <si>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</si>
  <si>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</si>
  <si>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</si>
  <si>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</si>
  <si>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</si>
  <si>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</si>
  <si>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</si>
  <si>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</si>
  <si>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</si>
  <si>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</si>
  <si>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</si>
  <si>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</si>
  <si>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</si>
  <si>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</si>
  <si>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</si>
  <si>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</si>
  <si>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</si>
  <si>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</si>
  <si>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</si>
  <si>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</si>
  <si>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</si>
  <si>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</si>
  <si>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</si>
  <si>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</si>
  <si>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</si>
  <si>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</si>
  <si>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</si>
  <si>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</si>
  <si>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</si>
  <si>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</si>
  <si>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</si>
  <si>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</si>
  <si>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</si>
  <si>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</si>
  <si>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</si>
  <si>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</si>
  <si>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</si>
  <si>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</si>
  <si>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</si>
  <si>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</si>
  <si>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</si>
  <si>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</si>
  <si>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</si>
  <si>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</si>
  <si>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</si>
  <si>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</si>
  <si>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</si>
  <si>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</si>
  <si>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</si>
  <si>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</si>
  <si>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</si>
  <si>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</si>
  <si>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</si>
  <si>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</si>
  <si>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</si>
  <si>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</si>
  <si>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</si>
  <si>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</si>
  <si>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</si>
  <si>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</si>
  <si>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</si>
  <si>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</si>
  <si>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</si>
  <si>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</si>
  <si>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</si>
  <si>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</si>
  <si>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</si>
  <si>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</si>
  <si>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</si>
  <si>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</si>
  <si>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</si>
  <si>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</si>
  <si>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</si>
  <si>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</si>
  <si>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</si>
  <si>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</si>
  <si>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</si>
  <si>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</si>
  <si>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</si>
  <si>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</si>
  <si>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</si>
  <si>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</si>
  <si>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</si>
  <si>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</si>
  <si>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</si>
  <si>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</si>
  <si>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</si>
  <si>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</si>
  <si>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</si>
  <si>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</si>
  <si>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</si>
  <si>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</si>
  <si>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</si>
  <si>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</si>
  <si>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</si>
  <si>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</si>
  <si>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</si>
  <si>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</si>
  <si>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</si>
  <si>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</si>
  <si>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</si>
  <si>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</si>
  <si>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</si>
  <si>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</si>
  <si>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</si>
  <si>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</si>
  <si>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</si>
  <si>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</si>
  <si>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</si>
  <si>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</si>
  <si>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</si>
  <si>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</si>
  <si>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</si>
  <si>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</si>
  <si>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</si>
  <si>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</si>
  <si>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</si>
  <si>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</si>
  <si>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</si>
  <si>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</si>
  <si>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</si>
  <si>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</si>
  <si>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</si>
  <si>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</si>
  <si>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</si>
  <si>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</si>
  <si>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</si>
  <si>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</si>
  <si>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</si>
  <si>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</si>
  <si>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</si>
  <si>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</si>
  <si>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</si>
  <si>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</si>
  <si>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</si>
  <si>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</si>
  <si>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</si>
  <si>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</si>
  <si>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</si>
  <si>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</si>
  <si>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</si>
  <si>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</si>
  <si>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</si>
  <si>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</si>
  <si>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</si>
  <si>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</si>
  <si>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</si>
  <si>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</si>
  <si>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</si>
  <si>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</si>
  <si>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</si>
  <si>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</si>
  <si>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</si>
  <si>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</si>
  <si>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</si>
  <si>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</si>
  <si>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</si>
  <si>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</si>
  <si>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</si>
  <si>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</si>
  <si>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</si>
  <si>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</si>
  <si>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</si>
  <si>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</si>
  <si>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</si>
  <si>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</si>
  <si>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</si>
  <si>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</si>
  <si>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</si>
  <si>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</si>
  <si>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</si>
  <si>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</si>
  <si>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</si>
  <si>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</si>
  <si>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</si>
  <si>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</si>
  <si>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</si>
  <si>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</si>
  <si>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</si>
  <si>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</si>
  <si>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</si>
  <si>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</si>
  <si>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</si>
  <si>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</si>
  <si>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</si>
  <si>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</si>
  <si>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</si>
  <si>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</si>
  <si>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</si>
  <si>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</si>
  <si>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</si>
  <si>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</si>
  <si>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</si>
  <si>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</si>
  <si>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</si>
  <si>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</si>
  <si>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</si>
  <si>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</si>
  <si>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</si>
  <si>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</si>
  <si>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</si>
  <si>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</si>
  <si>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</si>
  <si>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</si>
  <si>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</si>
  <si>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</si>
  <si>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</si>
  <si>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</si>
  <si>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</si>
  <si>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</si>
  <si>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</si>
  <si>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</si>
  <si>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</si>
  <si>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</si>
  <si>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</si>
  <si>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</si>
  <si>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</si>
  <si>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</si>
  <si>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</si>
  <si>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</si>
  <si>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</si>
  <si>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</si>
  <si>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</si>
  <si>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</si>
  <si>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</si>
  <si>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</si>
  <si>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</si>
  <si>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</si>
  <si>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</si>
  <si>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</si>
  <si>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</si>
  <si>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</si>
  <si>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</si>
  <si>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</si>
  <si>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</si>
  <si>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</si>
  <si>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</si>
  <si>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</si>
  <si>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</si>
  <si>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</si>
  <si>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</si>
  <si>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</si>
  <si>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</si>
  <si>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</si>
  <si>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</si>
  <si>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</si>
  <si>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</si>
  <si>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</si>
  <si>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</si>
  <si>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</si>
  <si>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</si>
  <si>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</si>
  <si>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</si>
  <si>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</si>
  <si>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</si>
  <si>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</si>
  <si>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</si>
  <si>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</si>
  <si>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</si>
  <si>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</si>
  <si>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</si>
  <si>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</si>
  <si>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</si>
  <si>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</si>
  <si>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</si>
  <si>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</si>
  <si>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</si>
  <si>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</si>
  <si>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</si>
  <si>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</si>
  <si>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</si>
  <si>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</si>
  <si>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</si>
  <si>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</si>
  <si>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</si>
  <si>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</si>
  <si>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</si>
  <si>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</si>
  <si>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</si>
  <si>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</si>
  <si>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</si>
  <si>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</si>
  <si>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</si>
  <si>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</si>
  <si>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</si>
  <si>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</si>
  <si>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</si>
  <si>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</si>
  <si>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</si>
  <si>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</si>
  <si>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</si>
  <si>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</si>
  <si>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</si>
  <si>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</si>
  <si>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</si>
  <si>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</si>
  <si>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</si>
  <si>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</si>
  <si>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</si>
  <si>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</si>
  <si>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</si>
  <si>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</si>
  <si>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</si>
  <si>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</si>
  <si>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</si>
  <si>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</si>
  <si>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</si>
  <si>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</si>
  <si>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</si>
  <si>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</si>
  <si>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</si>
  <si>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</si>
  <si>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</si>
  <si>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</si>
  <si>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</si>
  <si>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</si>
  <si>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</si>
  <si>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</si>
  <si>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</si>
  <si>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</si>
  <si>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</si>
  <si>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</si>
  <si>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</si>
  <si>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</si>
  <si>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</si>
  <si>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</si>
  <si>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</si>
  <si>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</si>
  <si>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</si>
  <si>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</si>
  <si>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</si>
  <si>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</si>
  <si>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</si>
  <si>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</si>
  <si>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</si>
  <si>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</si>
  <si>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</si>
  <si>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</si>
  <si>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</si>
  <si>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</si>
  <si>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</si>
  <si>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</si>
  <si>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</si>
  <si>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</si>
  <si>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</si>
  <si>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</si>
  <si>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</si>
  <si>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</si>
  <si>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</si>
  <si>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</si>
  <si>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</si>
  <si>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</si>
  <si>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</si>
  <si>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</si>
  <si>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</si>
  <si>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</si>
  <si>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</si>
  <si>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</si>
  <si>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</si>
  <si>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</si>
  <si>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</si>
  <si>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</si>
  <si>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</si>
  <si>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</si>
  <si>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</si>
  <si>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</si>
  <si>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</si>
  <si>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</si>
  <si>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</si>
  <si>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</si>
  <si>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</si>
  <si>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</si>
  <si>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</si>
  <si>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</si>
  <si>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</si>
  <si>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</si>
  <si>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</si>
  <si>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</si>
  <si>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</si>
  <si>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</si>
  <si>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</si>
  <si>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</si>
  <si>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</si>
  <si>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</si>
  <si>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</si>
  <si>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</si>
  <si>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</si>
  <si>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</si>
  <si>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</si>
  <si>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</si>
  <si>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</si>
  <si>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</si>
  <si>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</si>
  <si>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</si>
  <si>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</si>
  <si>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</si>
  <si>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</si>
  <si>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</si>
  <si>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</si>
  <si>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</si>
  <si>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</si>
  <si>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</si>
  <si>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</si>
  <si>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</si>
  <si>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</si>
  <si>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</si>
  <si>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</si>
  <si>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</si>
  <si>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</si>
  <si>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</si>
  <si>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</si>
  <si>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</si>
  <si>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</si>
  <si>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</si>
  <si>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</si>
  <si>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</si>
  <si>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</si>
  <si>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</si>
  <si>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</si>
  <si>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</si>
  <si>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</si>
  <si>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</si>
  <si>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</si>
  <si>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</si>
  <si>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</si>
  <si>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</si>
  <si>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</si>
  <si>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</si>
  <si>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</si>
  <si>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</si>
  <si>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</si>
  <si>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</si>
  <si>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</si>
  <si>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</si>
  <si>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</si>
  <si>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</si>
  <si>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</si>
  <si>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</si>
  <si>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</si>
  <si>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</si>
  <si>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</si>
  <si>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</si>
  <si>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</si>
  <si>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</si>
  <si>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</si>
  <si>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</si>
  <si>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</si>
  <si>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</si>
  <si>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</si>
  <si>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</si>
  <si>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</si>
  <si>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</si>
  <si>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</si>
  <si>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</si>
  <si>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</si>
  <si>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</si>
  <si>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</si>
  <si>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</si>
  <si>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</si>
  <si>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</si>
  <si>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</si>
  <si>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</si>
  <si>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</si>
  <si>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</si>
  <si>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</si>
  <si>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</si>
  <si>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</si>
  <si>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</si>
  <si>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</si>
  <si>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</si>
  <si>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</si>
  <si>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</si>
  <si>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</si>
  <si>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</si>
  <si>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</si>
  <si>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</si>
  <si>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</si>
  <si>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</si>
  <si>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</si>
  <si>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</si>
  <si>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</si>
  <si>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</si>
  <si>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</si>
  <si>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</si>
  <si>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</si>
  <si>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</si>
  <si>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</si>
  <si>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</si>
  <si>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</si>
  <si>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</si>
  <si>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</si>
  <si>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</si>
  <si>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</si>
  <si>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</si>
  <si>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</si>
  <si>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</si>
  <si>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</si>
  <si>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</si>
  <si>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</si>
  <si>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</si>
  <si>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</si>
  <si>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</si>
  <si>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</si>
  <si>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</si>
  <si>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</si>
  <si>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</si>
  <si>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</si>
  <si>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</si>
  <si>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</si>
  <si>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</si>
  <si>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</si>
  <si>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</si>
  <si>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</si>
  <si>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</si>
  <si>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</si>
  <si>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</si>
  <si>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</si>
  <si>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</si>
  <si>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</si>
  <si>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</si>
  <si>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</si>
  <si>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</si>
  <si>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</si>
  <si>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</si>
  <si>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</si>
  <si>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</si>
  <si>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</si>
  <si>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</si>
  <si>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</si>
  <si>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</si>
  <si>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</si>
  <si>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</si>
  <si>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</si>
  <si>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</si>
  <si>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</si>
  <si>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</si>
  <si>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</si>
  <si>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</si>
  <si>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</si>
  <si>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</si>
  <si>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</si>
  <si>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</si>
  <si>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</si>
  <si>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</si>
  <si>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</si>
  <si>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</si>
  <si>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</si>
  <si>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</si>
  <si>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</si>
  <si>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</si>
  <si>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</si>
  <si>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</si>
  <si>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</si>
  <si>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</si>
  <si>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</si>
  <si>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</si>
  <si>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</si>
  <si>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</si>
  <si>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</si>
  <si>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</si>
  <si>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</si>
  <si>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</si>
  <si>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</si>
  <si>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</si>
  <si>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</si>
  <si>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</si>
  <si>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</si>
  <si>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</si>
  <si>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</si>
  <si>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</si>
  <si>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</si>
  <si>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</si>
  <si>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</si>
  <si>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</si>
  <si>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</si>
  <si>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</si>
  <si>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</si>
  <si>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</si>
  <si>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</si>
  <si>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</si>
  <si>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</si>
  <si>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</si>
  <si>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</si>
  <si>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</si>
  <si>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</si>
  <si>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</si>
  <si>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</si>
  <si>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</si>
  <si>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</si>
  <si>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</si>
  <si>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</si>
  <si>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</si>
  <si>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</si>
  <si>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</si>
  <si>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</si>
  <si>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</si>
  <si>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</si>
  <si>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</si>
  <si>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</si>
  <si>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</si>
  <si>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</si>
  <si>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</si>
  <si>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</si>
  <si>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</si>
  <si>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</si>
  <si>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</si>
  <si>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</si>
  <si>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</si>
  <si>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</si>
  <si>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</si>
  <si>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</si>
  <si>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</si>
  <si>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</si>
  <si>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</si>
  <si>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</si>
  <si>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</si>
  <si>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</si>
  <si>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</si>
  <si>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</si>
  <si>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</si>
  <si>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</si>
  <si>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</si>
  <si>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</si>
  <si>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</si>
  <si>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</si>
  <si>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</si>
  <si>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</si>
  <si>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</si>
  <si>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</si>
  <si>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</si>
  <si>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</si>
  <si>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</si>
  <si>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</si>
  <si>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</si>
  <si>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</si>
  <si>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</si>
  <si>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</si>
  <si>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</si>
  <si>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</si>
  <si>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</si>
  <si>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</si>
  <si>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</si>
  <si>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</si>
  <si>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</si>
  <si>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</si>
  <si>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</si>
  <si>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</si>
  <si>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</si>
  <si>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</si>
  <si>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</si>
  <si>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</si>
  <si>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</si>
  <si>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</si>
  <si>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</si>
  <si>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</si>
  <si>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</si>
  <si>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</si>
  <si>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</si>
  <si>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</si>
  <si>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</si>
  <si>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</si>
  <si>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</si>
  <si>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</si>
  <si>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</si>
  <si>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</si>
  <si>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</si>
  <si>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</si>
  <si>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</si>
  <si>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</si>
  <si>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</si>
  <si>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</si>
  <si>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</si>
  <si>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</si>
  <si>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</si>
  <si>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</si>
  <si>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</si>
  <si>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</si>
  <si>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</si>
  <si>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</si>
  <si>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</si>
  <si>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</si>
  <si>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</si>
  <si>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</si>
  <si>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</si>
  <si>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</si>
  <si>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</si>
  <si>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</si>
  <si>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</si>
  <si>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</si>
  <si>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</si>
  <si>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</si>
  <si>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</si>
  <si>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</si>
  <si>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</si>
  <si>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</si>
  <si>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</si>
  <si>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</si>
  <si>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</si>
  <si>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</si>
  <si>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</si>
  <si>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</si>
  <si>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</si>
  <si>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</si>
  <si>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</si>
  <si>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</si>
  <si>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</si>
  <si>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</si>
  <si>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</si>
  <si>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</si>
  <si>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</si>
  <si>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</si>
  <si>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</si>
  <si>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</si>
  <si>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</si>
  <si>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</si>
  <si>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</si>
  <si>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</si>
  <si>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</si>
  <si>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</si>
  <si>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</si>
  <si>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</si>
  <si>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</si>
  <si>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</si>
  <si>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</si>
  <si>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</si>
  <si>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</si>
  <si>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</si>
  <si>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</si>
  <si>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</si>
  <si>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</si>
  <si>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</si>
  <si>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</si>
  <si>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</si>
  <si>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</si>
  <si>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</si>
  <si>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</si>
  <si>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</si>
  <si>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</si>
  <si>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</si>
  <si>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</si>
  <si>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</si>
  <si>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</si>
  <si>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</si>
  <si>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</si>
  <si>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</si>
  <si>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</si>
  <si>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</si>
  <si>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</si>
  <si>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</si>
  <si>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</si>
  <si>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</si>
  <si>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</si>
  <si>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</si>
  <si>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</si>
  <si>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</si>
  <si>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</si>
  <si>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</si>
  <si>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</si>
  <si>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</si>
  <si>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</si>
  <si>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</si>
  <si>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</si>
  <si>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</si>
  <si>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</si>
  <si>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</si>
  <si>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</si>
  <si>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</si>
  <si>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</si>
  <si>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</si>
  <si>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</si>
  <si>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</si>
  <si>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</si>
  <si>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</si>
  <si>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</si>
  <si>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</si>
  <si>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</si>
  <si>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</si>
  <si>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</si>
  <si>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</si>
  <si>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</si>
  <si>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</si>
  <si>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</si>
  <si>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</si>
  <si>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</si>
  <si>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</si>
  <si>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</si>
  <si>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</si>
  <si>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</si>
  <si>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</si>
  <si>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</si>
  <si>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</si>
  <si>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</si>
  <si>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</si>
  <si>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</si>
  <si>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</si>
  <si>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</si>
  <si>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</si>
  <si>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</si>
  <si>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</si>
  <si>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</si>
  <si>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</si>
  <si>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</si>
  <si>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</si>
  <si>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</si>
  <si>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</si>
  <si>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</si>
  <si>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</si>
  <si>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</si>
  <si>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</si>
  <si>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</si>
  <si>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</si>
  <si>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</si>
  <si>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</si>
  <si>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</si>
  <si>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</si>
  <si>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</si>
  <si>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</si>
  <si>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</si>
  <si>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</si>
  <si>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</si>
  <si>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</si>
  <si>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</si>
  <si>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</si>
  <si>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</si>
  <si>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</si>
  <si>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</si>
  <si>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</si>
  <si>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</si>
  <si>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</si>
  <si>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</si>
  <si>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</si>
  <si>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</si>
  <si>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</si>
  <si>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</si>
  <si>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</si>
  <si>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</si>
  <si>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</si>
  <si>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</si>
  <si>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</si>
  <si>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</si>
  <si>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</si>
  <si>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</si>
  <si>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</si>
  <si>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</si>
  <si>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</si>
  <si>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</si>
  <si>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</si>
  <si>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</si>
  <si>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</si>
  <si>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</si>
  <si>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</si>
  <si>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</si>
  <si>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</si>
  <si>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</si>
  <si>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</si>
  <si>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</si>
  <si>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</si>
  <si>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</si>
  <si>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</si>
  <si>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</si>
  <si>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</si>
  <si>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</si>
  <si>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</si>
  <si>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</si>
  <si>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</si>
  <si>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</si>
  <si>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</si>
  <si>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</si>
  <si>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</si>
  <si>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</si>
  <si>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</si>
  <si>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</si>
  <si>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</si>
  <si>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</si>
  <si>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</si>
  <si>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</si>
  <si>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</si>
  <si>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</si>
  <si>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</si>
  <si>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</si>
  <si>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</si>
  <si>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</si>
  <si>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</si>
  <si>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</si>
  <si>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</si>
  <si>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</si>
  <si>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</si>
  <si>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</si>
  <si>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</si>
  <si>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</si>
  <si>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</si>
  <si>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</si>
  <si>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</si>
  <si>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</si>
  <si>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</si>
  <si>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</si>
  <si>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</si>
  <si>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</si>
  <si>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</si>
  <si>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</si>
  <si>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</si>
  <si>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</si>
  <si>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</si>
  <si>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</si>
  <si>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</si>
  <si>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</si>
  <si>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</si>
  <si>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</si>
  <si>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</si>
  <si>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</si>
  <si>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</si>
  <si>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</si>
  <si>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</si>
  <si>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</si>
  <si>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</si>
  <si>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</si>
  <si>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</si>
  <si>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</si>
  <si>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</si>
  <si>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</si>
  <si>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</si>
  <si>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</si>
  <si>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</si>
  <si>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</si>
  <si>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</si>
  <si>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</si>
  <si>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</si>
  <si>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</si>
  <si>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</si>
  <si>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</si>
  <si>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</si>
  <si>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</si>
  <si>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</si>
  <si>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</si>
  <si>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</si>
  <si>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</si>
  <si>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</si>
  <si>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</si>
  <si>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</si>
  <si>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</si>
  <si>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</si>
  <si>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</si>
  <si>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</si>
  <si>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</si>
  <si>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</si>
  <si>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</si>
  <si>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</si>
  <si>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</si>
  <si>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</si>
  <si>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</si>
  <si>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</si>
  <si>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</si>
  <si>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</si>
  <si>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</si>
  <si>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</si>
  <si>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</si>
  <si>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</si>
  <si>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</si>
  <si>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</si>
  <si>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</si>
  <si>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</si>
  <si>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</si>
  <si>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</si>
  <si>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</si>
  <si>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</si>
  <si>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</si>
  <si>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</si>
  <si>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</si>
  <si>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</si>
  <si>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</si>
  <si>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</si>
  <si>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</si>
  <si>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</si>
  <si>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</si>
  <si>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</si>
  <si>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</si>
  <si>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</si>
  <si>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</si>
  <si>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</si>
  <si>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</si>
  <si>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</si>
  <si>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</si>
  <si>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</si>
  <si>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</si>
  <si>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</si>
  <si>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</si>
  <si>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</si>
  <si>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</si>
  <si>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</si>
  <si>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</si>
  <si>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</si>
  <si>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</si>
  <si>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</si>
  <si>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</si>
  <si>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</si>
  <si>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</si>
  <si>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</si>
  <si>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</si>
  <si>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</si>
  <si>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</si>
  <si>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</si>
  <si>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</si>
  <si>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</si>
  <si>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</si>
  <si>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</si>
  <si>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</si>
  <si>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</si>
  <si>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</si>
  <si>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</si>
  <si>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</si>
  <si>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</si>
  <si>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</si>
  <si>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</si>
  <si>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</si>
  <si>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</si>
  <si>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</si>
  <si>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</si>
  <si>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</si>
  <si>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</si>
  <si>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</si>
  <si>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</si>
  <si>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</si>
  <si>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</si>
  <si>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</si>
  <si>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</si>
  <si>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</si>
  <si>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</si>
  <si>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</si>
  <si>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</si>
  <si>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</si>
  <si>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</si>
  <si>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</si>
  <si>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</si>
  <si>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</si>
  <si>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</si>
  <si>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</si>
  <si>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</si>
  <si>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</si>
  <si>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</si>
  <si>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</si>
  <si>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</si>
  <si>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</si>
  <si>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</si>
  <si>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</si>
  <si>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</si>
  <si>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</si>
  <si>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</si>
  <si>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</si>
  <si>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</si>
  <si>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</si>
  <si>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</si>
  <si>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</si>
  <si>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</si>
  <si>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</si>
  <si>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</si>
  <si>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</si>
  <si>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</si>
  <si>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</si>
  <si>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</si>
  <si>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</si>
  <si>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</si>
  <si>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</si>
  <si>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</si>
  <si>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</si>
  <si>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</si>
  <si>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</si>
  <si>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</si>
  <si>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</si>
  <si>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</si>
  <si>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</si>
  <si>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</si>
  <si>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</si>
  <si>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</si>
  <si>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</si>
  <si>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</si>
  <si>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</si>
  <si>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</si>
  <si>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</si>
  <si>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</si>
  <si>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</si>
  <si>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</si>
  <si>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</si>
  <si>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</si>
  <si>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</si>
  <si>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</si>
  <si>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</si>
  <si>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</si>
  <si>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</si>
  <si>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</si>
  <si>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</si>
  <si>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</si>
  <si>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</si>
  <si>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</si>
  <si>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</si>
  <si>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</si>
  <si>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</si>
  <si>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</si>
  <si>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</si>
  <si>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</si>
  <si>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</si>
  <si>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</si>
  <si>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</si>
  <si>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</si>
  <si>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</si>
  <si>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</si>
  <si>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</si>
  <si>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</si>
  <si>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</si>
  <si>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</si>
  <si>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</si>
  <si>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</si>
  <si>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</si>
  <si>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</si>
  <si>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</si>
  <si>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</si>
  <si>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</si>
  <si>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</si>
  <si>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</si>
  <si>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</si>
  <si>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</si>
  <si>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</si>
  <si>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</si>
  <si>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</si>
  <si>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</si>
  <si>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</si>
  <si>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</si>
  <si>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</si>
  <si>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</si>
  <si>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</si>
  <si>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</si>
  <si>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</si>
  <si>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</si>
  <si>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</si>
  <si>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</si>
  <si>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</si>
  <si>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</si>
  <si>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</si>
  <si>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</si>
  <si>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</si>
  <si>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</si>
  <si>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</si>
  <si>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</si>
  <si>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</si>
  <si>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</si>
  <si>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</si>
  <si>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</si>
  <si>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</si>
  <si>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</si>
  <si>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</si>
  <si>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</si>
  <si>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</si>
  <si>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</si>
  <si>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</si>
  <si>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</si>
  <si>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</si>
  <si>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</si>
  <si>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</si>
  <si>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</si>
  <si>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</si>
  <si>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</si>
  <si>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</si>
  <si>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</si>
  <si>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</si>
  <si>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</si>
  <si>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</si>
  <si>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</si>
  <si>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</si>
  <si>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</si>
  <si>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</si>
  <si>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</si>
  <si>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</si>
  <si>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</si>
  <si>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</si>
  <si>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</si>
  <si>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</si>
  <si>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</si>
  <si>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</si>
  <si>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</si>
  <si>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</si>
  <si>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</si>
  <si>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</si>
  <si>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</si>
  <si>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</si>
  <si>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</si>
  <si>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</si>
  <si>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</si>
  <si>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</si>
  <si>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</si>
  <si>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</si>
  <si>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</si>
  <si>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</si>
  <si>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</si>
  <si>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</si>
  <si>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</si>
  <si>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</si>
  <si>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</si>
  <si>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</si>
  <si>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</si>
  <si>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</si>
  <si>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</si>
  <si>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</si>
  <si>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</si>
  <si>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</si>
  <si>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</si>
  <si>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</si>
  <si>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</si>
  <si>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</si>
  <si>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</si>
  <si>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</si>
  <si>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</si>
  <si>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</si>
  <si>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</si>
  <si>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</si>
  <si>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</si>
  <si>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</si>
  <si>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</si>
  <si>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</si>
  <si>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</si>
  <si>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</si>
  <si>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</si>
  <si>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</si>
  <si>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</si>
  <si>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</si>
  <si>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</si>
  <si>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</si>
  <si>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</si>
  <si>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</si>
  <si>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</si>
  <si>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</si>
  <si>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</si>
  <si>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</si>
  <si>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</si>
  <si>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</si>
  <si>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</si>
  <si>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</si>
  <si>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</si>
  <si>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</si>
  <si>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</si>
  <si>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</si>
  <si>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</si>
  <si>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</si>
  <si>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</si>
  <si>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</si>
  <si>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</si>
  <si>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</si>
  <si>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</si>
  <si>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</si>
  <si>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</si>
  <si>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</si>
  <si>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</si>
  <si>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</si>
  <si>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</si>
  <si>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</si>
  <si>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</si>
  <si>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</si>
  <si>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</si>
  <si>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</si>
  <si>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</si>
  <si>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</si>
  <si>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</si>
  <si>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</si>
  <si>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</si>
  <si>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</si>
  <si>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</si>
  <si>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</si>
  <si>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</si>
  <si>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</si>
  <si>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</si>
  <si>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</si>
  <si>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</si>
  <si>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</si>
  <si>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</si>
  <si>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</si>
  <si>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</si>
  <si>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</si>
  <si>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</si>
  <si>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</si>
  <si>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</si>
  <si>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</si>
  <si>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</si>
  <si>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</si>
  <si>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</si>
  <si>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</si>
  <si>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</si>
  <si>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</si>
  <si>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</si>
  <si>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</si>
  <si>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</si>
  <si>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</si>
  <si>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</si>
  <si>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</si>
  <si>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</si>
  <si>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</si>
  <si>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</si>
  <si>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</si>
  <si>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</si>
  <si>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</si>
  <si>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</si>
  <si>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</si>
  <si>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</si>
  <si>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</si>
  <si>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</si>
  <si>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</si>
  <si>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</si>
  <si>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</si>
  <si>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</si>
  <si>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</si>
  <si>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</si>
  <si>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</si>
  <si>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</si>
  <si>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</si>
  <si>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</si>
  <si>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</si>
  <si>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</si>
  <si>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</si>
  <si>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</si>
  <si>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</si>
  <si>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</si>
  <si>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</si>
  <si>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</si>
  <si>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</si>
  <si>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</si>
  <si>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</si>
  <si>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</si>
  <si>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</si>
  <si>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</si>
  <si>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</si>
  <si>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</si>
  <si>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</si>
  <si>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</si>
  <si>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</si>
  <si>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</si>
  <si>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</si>
  <si>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</si>
  <si>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</si>
  <si>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</si>
  <si>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</si>
  <si>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</si>
  <si>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</si>
  <si>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</si>
  <si>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</si>
  <si>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</si>
  <si>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</si>
  <si>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</si>
  <si>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</si>
  <si>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</si>
  <si>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</si>
  <si>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</si>
  <si>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</si>
  <si>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</si>
  <si>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</si>
  <si>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</si>
  <si>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</si>
  <si>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</si>
  <si>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</si>
  <si>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</si>
  <si>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</si>
  <si>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</si>
  <si>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</si>
  <si>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</si>
  <si>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</si>
  <si>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</si>
  <si>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</si>
  <si>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</si>
  <si>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</si>
  <si>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</si>
  <si>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</si>
  <si>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</si>
  <si>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</si>
  <si>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</si>
  <si>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</si>
  <si>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</si>
  <si>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</si>
  <si>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</si>
  <si>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</si>
  <si>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</si>
  <si>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</si>
  <si>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</si>
  <si>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</si>
  <si>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</si>
  <si>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</si>
  <si>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</si>
  <si>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</si>
  <si>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</si>
  <si>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</si>
  <si>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</si>
  <si>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</si>
  <si>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</si>
  <si>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</si>
  <si>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</si>
  <si>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</si>
  <si>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</si>
  <si>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</si>
  <si>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</si>
  <si>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</si>
  <si>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</si>
  <si>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</si>
  <si>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</si>
  <si>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</si>
  <si>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</si>
  <si>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</si>
  <si>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</si>
  <si>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</si>
  <si>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</si>
  <si>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</si>
  <si>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</si>
  <si>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</si>
  <si>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</si>
  <si>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</si>
  <si>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</si>
  <si>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</si>
  <si>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</si>
  <si>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</si>
  <si>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</si>
  <si>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</si>
  <si>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</si>
  <si>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</si>
  <si>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</si>
  <si>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</si>
  <si>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</si>
  <si>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</si>
  <si>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</si>
  <si>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</si>
  <si>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</si>
  <si>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</si>
  <si>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</si>
  <si>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</si>
  <si>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</si>
  <si>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</si>
  <si>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</si>
  <si>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</si>
  <si>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</si>
  <si>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</si>
  <si>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</si>
  <si>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</si>
  <si>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</si>
  <si>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</si>
  <si>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</si>
  <si>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</si>
  <si>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</si>
  <si>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</si>
  <si>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</si>
  <si>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</si>
  <si>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</si>
  <si>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</si>
  <si>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</si>
  <si>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</si>
  <si>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</si>
  <si>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</si>
  <si>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</si>
  <si>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</si>
  <si>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</si>
  <si>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</si>
  <si>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</si>
  <si>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</si>
  <si>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</si>
  <si>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</si>
  <si>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</si>
  <si>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</si>
  <si>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</si>
  <si>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</si>
  <si>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</si>
  <si>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</si>
  <si>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</si>
  <si>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</si>
  <si>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</si>
  <si>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</si>
  <si>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</si>
  <si>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</si>
  <si>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</si>
  <si>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</si>
  <si>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</si>
  <si>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</si>
  <si>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</si>
  <si>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</si>
  <si>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</si>
  <si>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</si>
  <si>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</si>
  <si>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</si>
  <si>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</si>
  <si>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</si>
  <si>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</si>
  <si>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</si>
  <si>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</si>
  <si>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</si>
  <si>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</si>
  <si>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</si>
  <si>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</si>
  <si>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</si>
  <si>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</si>
  <si>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</si>
  <si>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</si>
  <si>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</si>
  <si>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</si>
  <si>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</si>
  <si>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</si>
  <si>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</si>
  <si>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</si>
  <si>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</si>
  <si>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</si>
  <si>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</si>
  <si>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</si>
  <si>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</si>
  <si>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</si>
  <si>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</si>
  <si>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</si>
  <si>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</si>
  <si>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</si>
  <si>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</si>
  <si>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</si>
  <si>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</si>
  <si>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</si>
  <si>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</si>
  <si>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</si>
  <si>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</si>
  <si>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</si>
  <si>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</si>
  <si>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</si>
  <si>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</si>
  <si>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</si>
  <si>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</si>
  <si>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</si>
  <si>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</si>
  <si>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</si>
  <si>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</si>
  <si>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</si>
  <si>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</si>
  <si>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</si>
  <si>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</si>
  <si>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</si>
  <si>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</si>
  <si>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</si>
  <si>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</si>
  <si>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</si>
  <si>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</si>
  <si>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</si>
  <si>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</si>
  <si>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</si>
  <si>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</si>
  <si>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</si>
  <si>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</si>
  <si>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</si>
  <si>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</si>
  <si>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</si>
  <si>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</si>
  <si>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</si>
  <si>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</si>
  <si>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</si>
  <si>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</si>
  <si>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</si>
  <si>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</si>
  <si>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</si>
  <si>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</si>
  <si>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</si>
  <si>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</si>
  <si>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</si>
  <si>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</si>
  <si>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</si>
  <si>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</si>
  <si>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</si>
  <si>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</si>
  <si>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</si>
  <si>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</si>
  <si>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</si>
  <si>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</si>
  <si>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</si>
  <si>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</si>
  <si>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</si>
  <si>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</si>
  <si>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</si>
  <si>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</si>
  <si>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</si>
  <si>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</si>
  <si>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</si>
  <si>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</si>
  <si>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</si>
  <si>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</si>
  <si>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</si>
  <si>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</si>
  <si>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</si>
  <si>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</si>
  <si>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</si>
  <si>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</si>
  <si>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</si>
  <si>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</si>
  <si>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</si>
  <si>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</si>
  <si>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</si>
  <si>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</si>
  <si>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</si>
  <si>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</si>
  <si>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</si>
  <si>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</si>
  <si>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</si>
  <si>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</si>
  <si>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</si>
  <si>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</si>
  <si>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</si>
  <si>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</si>
  <si>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</si>
  <si>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</si>
  <si>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</si>
  <si>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</si>
  <si>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</si>
  <si>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</si>
  <si>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</si>
  <si>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</si>
  <si>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</si>
  <si>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</si>
  <si>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</si>
  <si>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</si>
  <si>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</si>
  <si>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</si>
  <si>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</si>
  <si>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</si>
  <si>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</si>
  <si>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</si>
  <si>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</si>
  <si>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</si>
  <si>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</si>
  <si>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</si>
  <si>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</si>
  <si>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</si>
  <si>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</si>
  <si>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</si>
  <si>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</si>
  <si>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</si>
  <si>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</si>
  <si>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</si>
  <si>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</si>
  <si>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</si>
  <si>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</si>
  <si>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</si>
  <si>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</si>
  <si>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</si>
  <si>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</si>
  <si>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</si>
  <si>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</si>
  <si>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</si>
  <si>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</si>
  <si>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</si>
  <si>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</si>
  <si>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</si>
  <si>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</si>
  <si>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</si>
  <si>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</si>
  <si>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</si>
  <si>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</si>
  <si>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</si>
  <si>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</si>
  <si>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</si>
  <si>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</si>
  <si>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</si>
  <si>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</si>
  <si>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</si>
  <si>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</si>
  <si>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</si>
  <si>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</si>
  <si>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</si>
  <si>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</si>
  <si>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</si>
  <si>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</si>
  <si>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</si>
  <si>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</si>
  <si>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</si>
  <si>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</si>
  <si>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</si>
  <si>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</si>
  <si>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</si>
  <si>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</si>
  <si>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</si>
  <si>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</si>
  <si>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</si>
  <si>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</si>
  <si>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</si>
  <si>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</si>
  <si>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</si>
  <si>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</si>
  <si>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</si>
  <si>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</si>
  <si>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</si>
  <si>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</si>
  <si>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</si>
  <si>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</si>
  <si>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</si>
  <si>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</si>
  <si>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</si>
  <si>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</si>
  <si>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</si>
  <si>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</si>
  <si>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</si>
  <si>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</si>
  <si>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</si>
  <si>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</si>
  <si>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</si>
  <si>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</si>
  <si>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</si>
  <si>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</si>
  <si>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</si>
  <si>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</si>
  <si>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</si>
  <si>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</si>
  <si>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</si>
  <si>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</si>
  <si>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</si>
  <si>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</si>
  <si>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</si>
  <si>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</si>
  <si>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</si>
  <si>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</si>
  <si>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</si>
  <si>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</si>
  <si>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</si>
  <si>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</si>
  <si>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</si>
  <si>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</si>
  <si>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</si>
  <si>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</si>
  <si>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</si>
  <si>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</si>
  <si>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</si>
  <si>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</si>
  <si>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</si>
  <si>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</si>
  <si>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</si>
  <si>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</si>
  <si>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</si>
  <si>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</si>
  <si>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</si>
  <si>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</si>
  <si>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</si>
  <si>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</si>
  <si>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</si>
  <si>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</si>
  <si>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</si>
  <si>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</si>
  <si>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</si>
  <si>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</si>
  <si>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</si>
  <si>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</si>
  <si>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</si>
  <si>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</si>
  <si>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</si>
  <si>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</si>
  <si>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</si>
  <si>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</si>
  <si>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</si>
  <si>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</si>
  <si>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</si>
  <si>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</si>
  <si>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</si>
  <si>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</si>
  <si>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</si>
  <si>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</si>
  <si>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</si>
  <si>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</si>
  <si>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</si>
  <si>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</si>
  <si>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</si>
  <si>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</si>
  <si>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</si>
  <si>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</si>
  <si>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</si>
  <si>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</si>
  <si>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</si>
  <si>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</si>
  <si>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</si>
  <si>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</si>
  <si>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</si>
  <si>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</si>
  <si>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</si>
  <si>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</si>
  <si>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</si>
  <si>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</si>
  <si>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</si>
  <si>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</si>
  <si>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</si>
  <si>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</si>
  <si>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</si>
  <si>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</si>
  <si>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</si>
  <si>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</si>
  <si>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</si>
  <si>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</si>
  <si>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</si>
  <si>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</si>
  <si>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</si>
  <si>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</si>
  <si>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</si>
  <si>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</si>
  <si>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</si>
  <si>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</si>
  <si>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</si>
  <si>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</si>
  <si>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</si>
  <si>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</si>
  <si>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</si>
  <si>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</si>
  <si>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</si>
  <si>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</si>
  <si>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</si>
  <si>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</si>
  <si>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</si>
  <si>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</si>
  <si>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</si>
  <si>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</si>
  <si>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</si>
  <si>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</si>
  <si>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</si>
  <si>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</si>
  <si>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</si>
  <si>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</si>
  <si>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</si>
  <si>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</si>
  <si>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</si>
  <si>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</si>
  <si>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</si>
  <si>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</si>
  <si>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</si>
  <si>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</si>
  <si>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</si>
  <si>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</si>
  <si>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</si>
  <si>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</si>
  <si>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</si>
  <si>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</si>
  <si>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</si>
  <si>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</si>
  <si>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</si>
  <si>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</si>
  <si>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</si>
  <si>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</si>
  <si>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</si>
  <si>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</si>
  <si>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</si>
  <si>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</si>
  <si>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</si>
  <si>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</si>
  <si>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</si>
  <si>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</si>
  <si>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</si>
  <si>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</si>
  <si>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</si>
  <si>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</si>
  <si>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</si>
  <si>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</si>
  <si>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</si>
  <si>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</si>
  <si>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</si>
  <si>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</si>
  <si>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</si>
  <si>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</si>
  <si>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</si>
  <si>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</si>
  <si>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</si>
  <si>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</si>
  <si>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</si>
  <si>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</si>
  <si>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</si>
  <si>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</si>
  <si>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</si>
  <si>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</si>
  <si>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</si>
  <si>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</si>
  <si>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</si>
  <si>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</si>
  <si>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</si>
  <si>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</si>
  <si>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</si>
  <si>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</si>
  <si>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</si>
  <si>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</si>
  <si>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</si>
  <si>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</si>
  <si>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</si>
  <si>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</si>
  <si>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</si>
  <si>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</si>
  <si>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</si>
  <si>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</si>
  <si>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</si>
  <si>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</si>
  <si>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</si>
  <si>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</si>
  <si>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</si>
  <si>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</si>
  <si>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</si>
  <si>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</si>
  <si>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</si>
  <si>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</si>
  <si>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</si>
  <si>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</si>
  <si>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</si>
  <si>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</si>
  <si>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</si>
  <si>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</si>
  <si>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</si>
  <si>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</si>
  <si>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</si>
  <si>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</si>
  <si>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</si>
  <si>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</si>
  <si>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</si>
  <si>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</si>
  <si>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</si>
  <si>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</si>
  <si>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</si>
  <si>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</si>
  <si>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</si>
  <si>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</si>
  <si>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</si>
  <si>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</si>
  <si>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</si>
  <si>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</si>
  <si>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</si>
  <si>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</si>
  <si>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</si>
  <si>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</si>
  <si>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</si>
  <si>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</si>
  <si>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</si>
  <si>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</si>
  <si>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</si>
  <si>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</si>
  <si>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</si>
  <si>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</si>
  <si>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</si>
  <si>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</si>
  <si>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</si>
  <si>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</si>
  <si>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</si>
  <si>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</si>
  <si>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</si>
  <si>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</si>
  <si>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</si>
  <si>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</si>
  <si>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</si>
  <si>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</si>
  <si>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</si>
  <si>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</si>
  <si>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</si>
  <si>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</si>
  <si>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</si>
  <si>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</si>
  <si>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</si>
  <si>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</si>
  <si>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</si>
  <si>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</si>
  <si>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</si>
  <si>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</si>
  <si>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</si>
  <si>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</si>
  <si>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</si>
  <si>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</si>
  <si>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</si>
  <si>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</si>
  <si>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</si>
  <si>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</si>
  <si>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</si>
  <si>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</si>
  <si>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</si>
  <si>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</si>
  <si>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</si>
  <si>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</si>
  <si>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</si>
  <si>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</si>
  <si>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</si>
  <si>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</si>
  <si>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</si>
  <si>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</si>
  <si>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</si>
  <si>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</si>
  <si>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</si>
  <si>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</si>
  <si>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</si>
  <si>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</si>
  <si>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</si>
  <si>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</si>
  <si>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</si>
  <si>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</si>
  <si>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</si>
  <si>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</si>
  <si>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</si>
  <si>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</si>
  <si>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</si>
  <si>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</si>
  <si>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</si>
  <si>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</si>
  <si>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</si>
  <si>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</si>
  <si>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</si>
  <si>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</si>
  <si>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</si>
  <si>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</si>
  <si>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</si>
  <si>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</si>
  <si>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</si>
  <si>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</si>
  <si>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</si>
  <si>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</si>
  <si>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</si>
  <si>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</si>
  <si>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</si>
  <si>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</si>
  <si>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</si>
  <si>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</si>
  <si>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</si>
  <si>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</si>
  <si>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</si>
  <si>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</si>
  <si>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</si>
  <si>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</si>
  <si>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</si>
  <si>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</si>
  <si>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</si>
  <si>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</si>
  <si>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</si>
  <si>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</si>
  <si>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</si>
  <si>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</si>
  <si>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</si>
  <si>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</si>
  <si>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</si>
  <si>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</si>
  <si>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</si>
  <si>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</si>
  <si>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</si>
  <si>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</si>
  <si>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</si>
  <si>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</si>
  <si>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</si>
  <si>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</si>
  <si>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</si>
  <si>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</si>
  <si>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</si>
  <si>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</si>
  <si>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</si>
  <si>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</si>
  <si>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</si>
  <si>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</si>
  <si>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</si>
  <si>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</si>
  <si>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</si>
  <si>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</si>
  <si>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</si>
  <si>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</si>
  <si>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</si>
  <si>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</si>
  <si>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</si>
  <si>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</si>
  <si>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</si>
  <si>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</si>
  <si>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</si>
  <si>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</si>
  <si>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</si>
  <si>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</si>
  <si>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</si>
  <si>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</si>
  <si>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</si>
  <si>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</si>
  <si>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</si>
  <si>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</si>
  <si>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</si>
  <si>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</si>
  <si>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</si>
  <si>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</si>
  <si>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</si>
  <si>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</si>
  <si>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</si>
  <si>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</si>
  <si>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</si>
  <si>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</si>
  <si>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</si>
  <si>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</si>
  <si>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</si>
  <si>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</si>
  <si>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</si>
  <si>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</si>
  <si>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</si>
  <si>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</si>
  <si>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</si>
  <si>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</si>
  <si>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</si>
  <si>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</si>
  <si>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</si>
  <si>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</si>
  <si>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</si>
  <si>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</si>
  <si>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</si>
  <si>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</si>
  <si>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</si>
  <si>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</si>
  <si>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</si>
  <si>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</si>
  <si>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</si>
  <si>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</si>
  <si>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</si>
  <si>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</si>
  <si>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</si>
  <si>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</si>
  <si>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</si>
  <si>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</si>
  <si>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</si>
  <si>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</si>
  <si>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</si>
  <si>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</si>
  <si>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</si>
  <si>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</si>
  <si>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</si>
  <si>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</si>
  <si>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</si>
  <si>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</si>
  <si>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</si>
  <si>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</si>
  <si>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</si>
  <si>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</si>
  <si>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</si>
  <si>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</si>
  <si>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</si>
  <si>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</si>
  <si>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</si>
  <si>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</si>
  <si>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</si>
  <si>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</si>
  <si>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</si>
  <si>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</si>
  <si>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</si>
  <si>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</si>
  <si>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</si>
  <si>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</si>
  <si>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</si>
  <si>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</si>
  <si>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</si>
  <si>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</si>
  <si>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</si>
  <si>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</si>
  <si>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</si>
  <si>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</si>
  <si>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</si>
  <si>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</si>
  <si>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</si>
  <si>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</si>
  <si>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</si>
  <si>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</si>
  <si>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</si>
  <si>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</si>
  <si>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</si>
  <si>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</si>
  <si>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</si>
  <si>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</si>
  <si>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</si>
  <si>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</si>
  <si>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</si>
  <si>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</si>
  <si>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</si>
  <si>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</si>
  <si>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</si>
  <si>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</si>
  <si>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</si>
  <si>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</si>
  <si>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</si>
  <si>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</si>
  <si>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</si>
  <si>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</si>
  <si>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</si>
  <si>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</si>
  <si>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</si>
  <si>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</si>
  <si>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</si>
  <si>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</si>
  <si>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</si>
  <si>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</si>
  <si>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</si>
  <si>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</si>
  <si>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</si>
  <si>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</si>
  <si>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</si>
  <si>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</si>
  <si>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</si>
  <si>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</si>
  <si>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</si>
  <si>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</si>
  <si>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</si>
  <si>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</si>
  <si>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</si>
  <si>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</si>
  <si>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</si>
  <si>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</si>
  <si>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</si>
  <si>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</si>
  <si>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</si>
  <si>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</si>
  <si>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</si>
  <si>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</si>
  <si>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</si>
  <si>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</si>
  <si>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</si>
  <si>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</si>
  <si>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</si>
  <si>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</si>
  <si>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</si>
  <si>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</si>
  <si>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</si>
  <si>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</si>
  <si>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</si>
  <si>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</si>
  <si>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</si>
  <si>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</si>
  <si>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</si>
  <si>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</si>
  <si>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</si>
  <si>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</si>
  <si>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</si>
  <si>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</si>
  <si>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</si>
  <si>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</si>
  <si>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</si>
  <si>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</si>
  <si>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</si>
  <si>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</si>
  <si>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</si>
  <si>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</si>
  <si>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</si>
  <si>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</si>
  <si>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</si>
  <si>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</si>
  <si>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</si>
  <si>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</si>
  <si>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</si>
  <si>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</si>
  <si>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</si>
  <si>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</si>
  <si>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</si>
  <si>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</si>
  <si>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</si>
  <si>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</si>
  <si>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</si>
  <si>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</si>
  <si>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</si>
  <si>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</si>
  <si>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</si>
  <si>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</si>
  <si>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</si>
  <si>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</si>
  <si>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</si>
  <si>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</si>
  <si>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</si>
  <si>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</si>
  <si>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</si>
  <si>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</si>
  <si>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</si>
  <si>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</si>
  <si>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</si>
  <si>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</si>
  <si>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</si>
  <si>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</si>
  <si>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</si>
  <si>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</si>
  <si>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</si>
  <si>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</si>
  <si>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</si>
  <si>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</si>
  <si>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</si>
  <si>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</si>
  <si>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</si>
  <si>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</si>
  <si>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</si>
  <si>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</si>
  <si>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</si>
  <si>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</si>
  <si>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</si>
  <si>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</si>
  <si>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</si>
  <si>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</si>
  <si>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</si>
  <si>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</si>
  <si>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</si>
  <si>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</si>
  <si>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</si>
  <si>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</si>
  <si>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</si>
  <si>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</si>
  <si>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</si>
  <si>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</si>
  <si>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</si>
  <si>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</si>
  <si>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</si>
  <si>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</si>
  <si>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</si>
  <si>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</si>
  <si>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</si>
  <si>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</si>
  <si>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</si>
  <si>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</si>
  <si>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</si>
  <si>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</si>
  <si>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</si>
  <si>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</si>
  <si>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</si>
  <si>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</si>
  <si>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</si>
  <si>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</si>
  <si>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</si>
  <si>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</si>
  <si>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</si>
  <si>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</si>
  <si>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</si>
  <si>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</si>
  <si>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</si>
  <si>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</si>
  <si>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</si>
  <si>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</si>
  <si>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</si>
  <si>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</si>
  <si>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</si>
  <si>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</si>
  <si>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</si>
  <si>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</si>
  <si>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</si>
  <si>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</si>
  <si>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</si>
  <si>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</si>
  <si>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</si>
  <si>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</si>
  <si>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</si>
  <si>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</si>
  <si>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</si>
  <si>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</si>
  <si>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</si>
  <si>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</si>
  <si>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</si>
  <si>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</si>
  <si>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</si>
  <si>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</si>
  <si>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</si>
  <si>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</si>
  <si>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</si>
  <si>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</si>
  <si>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</si>
  <si>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</si>
  <si>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</si>
  <si>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</si>
  <si>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</si>
  <si>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</si>
  <si>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</si>
  <si>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</si>
  <si>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</si>
  <si>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</si>
  <si>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</si>
  <si>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</si>
  <si>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</si>
  <si>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</si>
  <si>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</si>
  <si>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</si>
  <si>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</si>
  <si>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</si>
  <si>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</si>
  <si>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</si>
  <si>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</si>
  <si>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</si>
  <si>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</si>
  <si>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</si>
  <si>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</si>
  <si>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</si>
  <si>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</si>
  <si>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</si>
  <si>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</si>
  <si>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</si>
  <si>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</si>
  <si>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</si>
  <si>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</si>
  <si>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</si>
  <si>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</si>
  <si>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</si>
  <si>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</si>
  <si>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</si>
  <si>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</si>
  <si>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</si>
  <si>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</si>
  <si>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</si>
  <si>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</si>
  <si>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</si>
  <si>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</si>
  <si>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</si>
  <si>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</si>
  <si>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</si>
  <si>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</si>
  <si>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</si>
  <si>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</si>
  <si>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</si>
  <si>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</si>
  <si>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</si>
  <si>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</si>
  <si>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</si>
  <si>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</si>
  <si>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</si>
  <si>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</si>
  <si>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</si>
  <si>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</si>
  <si>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</si>
  <si>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</si>
  <si>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</si>
  <si>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</si>
  <si>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</si>
  <si>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</si>
  <si>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</si>
  <si>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</si>
  <si>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</si>
  <si>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</si>
  <si>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</si>
  <si>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</si>
  <si>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</si>
  <si>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</si>
  <si>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</si>
  <si>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</si>
  <si>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</si>
  <si>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</si>
  <si>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</si>
  <si>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</si>
  <si>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</si>
  <si>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</si>
  <si>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</si>
  <si>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</si>
  <si>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</si>
  <si>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</si>
  <si>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</si>
  <si>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</si>
  <si>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</si>
  <si>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</si>
  <si>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</si>
  <si>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</si>
  <si>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</si>
  <si>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</si>
  <si>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</si>
  <si>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</si>
  <si>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</si>
  <si>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</si>
  <si>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</si>
  <si>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</si>
  <si>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</si>
  <si>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</si>
  <si>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</si>
  <si>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</si>
  <si>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</si>
  <si>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</si>
  <si>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</si>
  <si>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</si>
  <si>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</si>
  <si>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</si>
  <si>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</si>
  <si>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</si>
  <si>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</si>
  <si>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</si>
  <si>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</si>
  <si>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</si>
  <si>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</si>
  <si>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</si>
  <si>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</si>
  <si>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</si>
  <si>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</si>
  <si>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</si>
  <si>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</si>
  <si>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</si>
  <si>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</si>
  <si>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</si>
  <si>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</si>
  <si>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</si>
  <si>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</si>
  <si>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</si>
  <si>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</si>
  <si>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</si>
  <si>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</si>
  <si>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</si>
  <si>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</si>
  <si>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</si>
  <si>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</si>
  <si>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</si>
  <si>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</si>
  <si>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</si>
  <si>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</si>
  <si>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</si>
  <si>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</si>
  <si>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</si>
  <si>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</si>
  <si>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</si>
  <si>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</si>
  <si>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</si>
  <si>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</si>
  <si>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</si>
  <si>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</si>
  <si>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</si>
  <si>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</si>
  <si>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</si>
  <si>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</si>
  <si>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</si>
  <si>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</si>
  <si>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</si>
  <si>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</si>
  <si>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</si>
  <si>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</si>
  <si>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</si>
  <si>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</si>
  <si>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</si>
  <si>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</si>
  <si>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</si>
  <si>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</si>
  <si>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</si>
  <si>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</si>
  <si>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</si>
  <si>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</si>
  <si>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</si>
  <si>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</si>
  <si>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</si>
  <si>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</si>
  <si>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</si>
  <si>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</si>
  <si>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</si>
  <si>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</si>
  <si>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</si>
  <si>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</si>
  <si>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</si>
  <si>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</si>
  <si>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</si>
  <si>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</si>
  <si>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</si>
  <si>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</si>
  <si>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</si>
  <si>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</si>
  <si>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</si>
  <si>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</si>
  <si>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</si>
  <si>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</si>
  <si>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</si>
  <si>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</si>
  <si>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</si>
  <si>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</si>
  <si>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</si>
  <si>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</si>
  <si>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</si>
  <si>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</si>
  <si>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</si>
  <si>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</si>
  <si>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</si>
  <si>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</si>
  <si>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D1_03_4h1 - Slaboproudá elektrotechnika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</si>
  <si>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</si>
  <si>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</si>
  <si>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</si>
  <si>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</si>
  <si>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</si>
  <si>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</si>
  <si>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</si>
  <si>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</si>
  <si>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</si>
  <si>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</si>
  <si>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</si>
  <si>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</si>
  <si>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</si>
  <si>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</si>
  <si>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</si>
  <si>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</si>
  <si>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</si>
  <si>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</si>
  <si>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</si>
  <si>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</si>
  <si>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</si>
  <si>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</si>
  <si>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</si>
  <si>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</si>
  <si>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</si>
  <si>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</si>
  <si>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</si>
  <si>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</si>
  <si>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</si>
  <si>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</si>
  <si>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</si>
  <si>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</si>
  <si>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</si>
  <si>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</si>
  <si>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</si>
  <si>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</si>
  <si>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</si>
  <si>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</si>
  <si>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</si>
  <si>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</si>
  <si>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</si>
  <si>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</si>
  <si>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</si>
  <si>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</si>
  <si>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</si>
  <si>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</si>
  <si>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</si>
  <si>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</si>
  <si>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</si>
  <si>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</si>
  <si>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</si>
  <si>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</si>
  <si>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</si>
  <si>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</si>
  <si>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</si>
  <si>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</si>
  <si>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</si>
  <si>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</si>
  <si>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</si>
  <si>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J9778A</t>
  </si>
  <si>
    <t>Switch HPe Aruba 2530 48 PoE+, Řízený, L2, 1U,48x 10/100/ RJ45 portů + 2x 10/100/1000 RJ45 porty + 2x Gb SFP porty + 1x Dual-personality (RJ-45 nebo USB micro-B) serial</t>
  </si>
  <si>
    <t>1194025459</t>
  </si>
  <si>
    <t>HBGBCLC</t>
  </si>
  <si>
    <t>HPe Aruba Gigabit-SX-LC Mini-GBIC</t>
  </si>
  <si>
    <t>557963194</t>
  </si>
  <si>
    <t>HBGBCTX</t>
  </si>
  <si>
    <t>HPe Aruba Gigabit-TX-RJ45 Mini-GBIC</t>
  </si>
  <si>
    <t>-1704263172</t>
  </si>
  <si>
    <t>WFAP</t>
  </si>
  <si>
    <t>APX 530 Indoor Access Point - 3x3 MIMO, dual radio, vestavěné antény, držák na zeď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</si>
  <si>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</si>
  <si>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</si>
  <si>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</si>
  <si>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</si>
  <si>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</si>
  <si>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</si>
  <si>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</si>
  <si>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</si>
  <si>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</si>
  <si>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</si>
  <si>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</si>
  <si>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</si>
  <si>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</si>
  <si>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</si>
  <si>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</si>
  <si>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</si>
  <si>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</si>
  <si>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</si>
  <si>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</si>
  <si>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</si>
  <si>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</si>
  <si>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</si>
  <si>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</si>
  <si>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</si>
  <si>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</si>
  <si>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</si>
  <si>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</si>
  <si>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</si>
  <si>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</si>
  <si>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</si>
  <si>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</si>
  <si>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</si>
  <si>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</si>
  <si>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</si>
  <si>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</si>
  <si>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</si>
  <si>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</si>
  <si>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</si>
  <si>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</si>
  <si>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</si>
  <si>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</si>
  <si>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</si>
  <si>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</si>
  <si>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</si>
  <si>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</si>
  <si>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</si>
  <si>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</si>
  <si>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</si>
  <si>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</si>
  <si>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</si>
  <si>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</si>
  <si>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</si>
  <si>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</si>
  <si>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</si>
  <si>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</si>
  <si>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</si>
  <si>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</si>
  <si>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</si>
  <si>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</si>
  <si>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</si>
  <si>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</si>
  <si>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</si>
  <si>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</si>
  <si>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</si>
  <si>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</si>
  <si>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</si>
  <si>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</si>
  <si>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</si>
  <si>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</si>
  <si>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</si>
  <si>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</si>
  <si>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</si>
  <si>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</si>
  <si>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</si>
  <si>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</si>
  <si>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</si>
  <si>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</si>
  <si>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</si>
  <si>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</si>
  <si>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</si>
  <si>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</si>
  <si>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</si>
  <si>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</si>
  <si>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</si>
  <si>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</si>
  <si>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</si>
  <si>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</si>
  <si>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</si>
  <si>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</si>
  <si>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</si>
  <si>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</si>
  <si>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</si>
  <si>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</si>
  <si>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</si>
  <si>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</si>
  <si>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</si>
  <si>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</si>
  <si>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</si>
  <si>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</si>
  <si>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</si>
  <si>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</si>
  <si>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</si>
  <si>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</si>
  <si>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</si>
  <si>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</si>
  <si>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</si>
  <si>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</si>
  <si>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</si>
  <si>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</si>
  <si>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</si>
  <si>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</si>
  <si>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</si>
  <si>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</si>
  <si>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</si>
  <si>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</si>
  <si>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</si>
  <si>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</si>
  <si>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</si>
  <si>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</si>
  <si>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</si>
  <si>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</si>
  <si>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</si>
  <si>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</si>
  <si>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</si>
  <si>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</si>
  <si>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</si>
  <si>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</si>
  <si>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</si>
  <si>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</si>
  <si>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</si>
  <si>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</si>
  <si>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</si>
  <si>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</si>
  <si>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</si>
  <si>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</si>
  <si>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</si>
  <si>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</si>
  <si>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</si>
  <si>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</si>
  <si>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</si>
  <si>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</si>
  <si>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</si>
  <si>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</si>
  <si>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</si>
  <si>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</si>
  <si>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</si>
  <si>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</si>
  <si>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</si>
  <si>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</si>
  <si>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</si>
  <si>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</si>
  <si>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</si>
  <si>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</si>
  <si>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</si>
  <si>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</si>
  <si>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</si>
  <si>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</si>
  <si>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</si>
  <si>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</si>
  <si>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</si>
  <si>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</si>
  <si>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</si>
  <si>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</si>
  <si>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</si>
  <si>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</si>
  <si>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</si>
  <si>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</si>
  <si>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</si>
  <si>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</si>
  <si>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</si>
  <si>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</si>
  <si>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</si>
  <si>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</si>
  <si>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</si>
  <si>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</si>
  <si>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</si>
  <si>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</si>
  <si>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</si>
  <si>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</si>
  <si>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</si>
  <si>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</si>
  <si>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</si>
  <si>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</si>
  <si>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</si>
  <si>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</si>
  <si>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</si>
  <si>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</si>
  <si>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</si>
  <si>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</si>
  <si>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</si>
  <si>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</si>
  <si>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</si>
  <si>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</si>
  <si>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</si>
  <si>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</si>
  <si>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</si>
  <si>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</si>
  <si>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</si>
  <si>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</si>
  <si>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</si>
  <si>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</si>
  <si>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</si>
  <si>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</si>
  <si>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</si>
  <si>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</si>
  <si>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</si>
  <si>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</si>
  <si>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</si>
  <si>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</si>
  <si>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</si>
  <si>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</si>
  <si>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</si>
  <si>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</si>
  <si>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</si>
  <si>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</si>
  <si>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</si>
  <si>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</si>
  <si>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</si>
  <si>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</si>
  <si>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</si>
  <si>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</si>
  <si>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</si>
  <si>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</si>
  <si>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</si>
  <si>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</si>
  <si>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</si>
  <si>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</si>
  <si>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</si>
  <si>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</si>
  <si>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</si>
  <si>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</si>
  <si>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</si>
  <si>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</si>
  <si>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</si>
  <si>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</si>
  <si>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</si>
  <si>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</si>
  <si>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</si>
  <si>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</si>
  <si>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</si>
  <si>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</si>
  <si>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</si>
  <si>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</si>
  <si>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</si>
  <si>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</si>
  <si>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</si>
  <si>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</si>
  <si>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</si>
  <si>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</si>
  <si>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</si>
  <si>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</si>
  <si>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</si>
  <si>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</si>
  <si>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</si>
  <si>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</si>
  <si>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</si>
  <si>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</si>
  <si>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</si>
  <si>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</si>
  <si>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</si>
  <si>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</si>
  <si>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</si>
  <si>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</si>
  <si>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</si>
  <si>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</si>
  <si>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</si>
  <si>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</si>
  <si>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</si>
  <si>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</si>
  <si>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</si>
  <si>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</si>
  <si>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</si>
  <si>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</si>
  <si>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</si>
  <si>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</si>
  <si>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</si>
  <si>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</si>
  <si>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</si>
  <si>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</si>
  <si>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</si>
  <si>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</si>
  <si>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</si>
  <si>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</si>
  <si>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</si>
  <si>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</si>
  <si>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</si>
  <si>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</si>
  <si>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</si>
  <si>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</si>
  <si>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</si>
  <si>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</si>
  <si>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</si>
  <si>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</si>
  <si>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</si>
  <si>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</si>
  <si>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</si>
  <si>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</si>
  <si>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</si>
  <si>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</si>
  <si>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</si>
  <si>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</si>
  <si>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</si>
  <si>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</si>
  <si>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</si>
  <si>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</si>
  <si>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</si>
  <si>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</si>
  <si>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</si>
  <si>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</si>
  <si>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</si>
  <si>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</si>
  <si>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</si>
  <si>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</si>
  <si>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</si>
  <si>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</si>
  <si>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</si>
  <si>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</si>
  <si>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</si>
  <si>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</si>
  <si>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</si>
  <si>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</si>
  <si>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</si>
  <si>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</si>
  <si>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</si>
  <si>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</si>
  <si>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</si>
  <si>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</si>
  <si>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</si>
  <si>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</si>
  <si>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</si>
  <si>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</si>
  <si>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</si>
  <si>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</si>
  <si>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</si>
  <si>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</si>
  <si>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</si>
  <si>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</si>
  <si>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</si>
  <si>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</si>
  <si>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</si>
  <si>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</si>
  <si>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</si>
  <si>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</si>
  <si>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</si>
  <si>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</si>
  <si>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</si>
  <si>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</si>
  <si>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</si>
  <si>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</si>
  <si>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</si>
  <si>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</si>
  <si>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</si>
  <si>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</si>
  <si>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</si>
  <si>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</si>
  <si>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</si>
  <si>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</si>
  <si>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</si>
  <si>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</si>
  <si>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</si>
  <si>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</si>
  <si>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</si>
  <si>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</si>
  <si>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</si>
  <si>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</si>
  <si>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</si>
  <si>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</si>
  <si>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</si>
  <si>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</si>
  <si>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</si>
  <si>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</si>
  <si>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</si>
  <si>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</si>
  <si>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</si>
  <si>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</si>
  <si>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</si>
  <si>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</si>
  <si>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</si>
  <si>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</si>
  <si>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</si>
  <si>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</si>
  <si>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</si>
  <si>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</si>
  <si>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</si>
  <si>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</si>
  <si>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</si>
  <si>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</si>
  <si>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</si>
  <si>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</si>
  <si>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</si>
  <si>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</si>
  <si>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</si>
  <si>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</si>
  <si>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</si>
  <si>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</si>
  <si>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</si>
  <si>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</si>
  <si>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</si>
  <si>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</si>
  <si>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</si>
  <si>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</si>
  <si>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</si>
  <si>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</si>
  <si>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</si>
  <si>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</si>
  <si>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</si>
  <si>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</si>
  <si>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</si>
  <si>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</si>
  <si>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</si>
  <si>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</si>
  <si>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</si>
  <si>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</si>
  <si>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</si>
  <si>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</si>
  <si>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</si>
  <si>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</si>
  <si>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</si>
  <si>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</si>
  <si>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</si>
  <si>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</si>
  <si>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</si>
  <si>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</si>
  <si>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</si>
  <si>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</si>
  <si>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</si>
  <si>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</si>
  <si>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</si>
  <si>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</si>
  <si>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</si>
  <si>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</si>
  <si>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</si>
  <si>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</si>
  <si>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</si>
  <si>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</si>
  <si>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</si>
  <si>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</si>
  <si>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</si>
  <si>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</si>
  <si>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</si>
  <si>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</si>
  <si>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</si>
  <si>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</si>
  <si>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</si>
  <si>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</si>
  <si>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</si>
  <si>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</si>
  <si>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</si>
  <si>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</si>
  <si>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</si>
  <si>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</si>
  <si>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</si>
  <si>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</si>
  <si>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</si>
  <si>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</si>
  <si>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</si>
  <si>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</si>
  <si>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</si>
  <si>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</si>
  <si>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</si>
  <si>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</si>
  <si>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</si>
  <si>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</si>
  <si>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</si>
  <si>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</si>
  <si>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</si>
  <si>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</si>
  <si>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</si>
  <si>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</si>
  <si>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</si>
  <si>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</si>
  <si>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</si>
  <si>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</si>
  <si>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</si>
  <si>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</si>
  <si>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</si>
  <si>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</si>
  <si>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</si>
  <si>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</si>
  <si>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</si>
  <si>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</si>
  <si>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</si>
  <si>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</si>
  <si>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</si>
  <si>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</si>
  <si>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</si>
  <si>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</si>
  <si>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</si>
  <si>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</si>
  <si>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</si>
  <si>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</si>
  <si>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</si>
  <si>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</si>
  <si>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</si>
  <si>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</si>
  <si>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</si>
  <si>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</si>
  <si>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</si>
  <si>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</si>
  <si>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</si>
  <si>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</si>
  <si>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</si>
  <si>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</si>
  <si>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</si>
  <si>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</si>
  <si>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</si>
  <si>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</si>
  <si>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</si>
  <si>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</si>
  <si>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</si>
  <si>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</si>
  <si>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</si>
  <si>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</si>
  <si>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</si>
  <si>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</si>
  <si>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</si>
  <si>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</si>
  <si>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</si>
  <si>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</si>
  <si>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</si>
  <si>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</si>
  <si>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</si>
  <si>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</si>
  <si>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</si>
  <si>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</si>
  <si>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</si>
  <si>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</si>
  <si>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</si>
  <si>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</si>
  <si>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</si>
  <si>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</si>
  <si>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</si>
  <si>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</si>
  <si>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</si>
  <si>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</si>
  <si>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</si>
  <si>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</si>
  <si>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</si>
  <si>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</si>
  <si>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</si>
  <si>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</si>
  <si>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</si>
  <si>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</si>
  <si>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</si>
  <si>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</si>
  <si>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</si>
  <si>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</si>
  <si>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</si>
  <si>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</si>
  <si>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</si>
  <si>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</si>
  <si>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</si>
  <si>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</si>
  <si>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</si>
  <si>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</si>
  <si>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</si>
  <si>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</si>
  <si>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</si>
  <si>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</si>
  <si>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</si>
  <si>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</si>
  <si>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</si>
  <si>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</si>
  <si>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</si>
  <si>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</si>
  <si>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</si>
  <si>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</si>
  <si>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</si>
  <si>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</si>
  <si>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</si>
  <si>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</si>
  <si>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</si>
  <si>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</si>
  <si>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</si>
  <si>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</si>
  <si>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</si>
  <si>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</si>
  <si>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</si>
  <si>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</si>
  <si>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</si>
  <si>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</si>
  <si>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</si>
  <si>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</si>
  <si>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</si>
  <si>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</si>
  <si>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</si>
  <si>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</si>
  <si>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</si>
  <si>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</si>
  <si>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</si>
  <si>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</si>
  <si>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</si>
  <si>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</si>
  <si>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</si>
  <si>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</si>
  <si>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</si>
  <si>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</si>
  <si>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</si>
  <si>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</si>
  <si>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</si>
  <si>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</si>
  <si>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</si>
  <si>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</si>
  <si>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</si>
  <si>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</si>
  <si>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</si>
  <si>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</si>
  <si>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</si>
  <si>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</si>
  <si>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</si>
  <si>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</si>
  <si>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</si>
  <si>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</si>
  <si>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</si>
  <si>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</si>
  <si>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</si>
  <si>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</si>
  <si>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</si>
  <si>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</si>
  <si>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</si>
  <si>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</si>
  <si>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</si>
  <si>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</si>
  <si>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</si>
  <si>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</si>
  <si>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</si>
  <si>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</si>
  <si>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</si>
  <si>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</si>
  <si>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</si>
  <si>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</si>
  <si>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</si>
  <si>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</si>
  <si>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</si>
  <si>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</si>
  <si>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</si>
  <si>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</si>
  <si>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</si>
  <si>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</si>
  <si>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</si>
  <si>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</si>
  <si>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</si>
  <si>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</si>
  <si>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</si>
  <si>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</si>
  <si>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</si>
  <si>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</si>
  <si>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</si>
  <si>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</si>
  <si>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</si>
  <si>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</si>
  <si>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</si>
  <si>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</si>
  <si>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</si>
  <si>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</si>
  <si>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</si>
  <si>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</si>
  <si>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</si>
  <si>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</si>
  <si>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</si>
  <si>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</si>
  <si>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</si>
  <si>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</si>
  <si>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</si>
  <si>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</si>
  <si>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</si>
  <si>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</si>
  <si>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</si>
  <si>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</si>
  <si>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</si>
  <si>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</si>
  <si>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</si>
  <si>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</si>
  <si>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</si>
  <si>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</si>
  <si>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</si>
  <si>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</si>
  <si>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</si>
  <si>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</si>
  <si>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</si>
  <si>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</si>
  <si>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</si>
  <si>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</si>
  <si>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</si>
  <si>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</si>
  <si>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</si>
  <si>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</si>
  <si>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</si>
  <si>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</si>
  <si>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</si>
  <si>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</si>
  <si>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</si>
  <si>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</si>
  <si>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</si>
  <si>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</si>
  <si>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</si>
  <si>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</si>
  <si>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</si>
  <si>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</si>
  <si>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</si>
  <si>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</si>
  <si>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</si>
  <si>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</si>
  <si>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</si>
  <si>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</si>
  <si>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</si>
  <si>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</si>
  <si>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</si>
  <si>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</si>
  <si>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</si>
  <si>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</si>
  <si>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</si>
  <si>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</si>
  <si>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</si>
  <si>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</si>
  <si>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</si>
  <si>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</si>
  <si>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</si>
  <si>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</si>
  <si>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</si>
  <si>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</si>
  <si>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</si>
  <si>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</si>
  <si>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</si>
  <si>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</si>
  <si>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</si>
  <si>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</si>
  <si>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</si>
  <si>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</si>
  <si>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</si>
  <si>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</si>
  <si>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</si>
  <si>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</si>
  <si>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</si>
  <si>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</si>
  <si>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</si>
  <si>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</si>
  <si>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</si>
  <si>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</si>
  <si>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</si>
  <si>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</si>
  <si>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</si>
  <si>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</si>
  <si>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</si>
  <si>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</si>
  <si>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</si>
  <si>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</si>
  <si>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</si>
  <si>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</si>
  <si>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</si>
  <si>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</si>
  <si>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</si>
  <si>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</si>
  <si>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</si>
  <si>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</si>
  <si>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</si>
  <si>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</si>
  <si>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</si>
  <si>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</si>
  <si>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</si>
  <si>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</si>
  <si>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</si>
  <si>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</si>
  <si>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</si>
  <si>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</si>
  <si>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</si>
  <si>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</si>
  <si>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</si>
  <si>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</si>
  <si>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</si>
  <si>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</si>
  <si>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</si>
  <si>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</si>
  <si>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</si>
  <si>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</si>
  <si>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</si>
  <si>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</si>
  <si>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</si>
  <si>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</si>
  <si>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</si>
  <si>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</si>
  <si>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</si>
  <si>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</si>
  <si>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</si>
  <si>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</si>
  <si>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</si>
  <si>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</si>
  <si>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</si>
  <si>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</si>
  <si>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</si>
  <si>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</si>
  <si>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</si>
  <si>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</si>
  <si>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</si>
  <si>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</si>
  <si>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</si>
  <si>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</si>
  <si>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</si>
  <si>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</si>
  <si>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</si>
  <si>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</si>
  <si>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</si>
  <si>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</si>
  <si>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</si>
  <si>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</si>
  <si>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</si>
  <si>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</si>
  <si>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</si>
  <si>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</si>
  <si>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</si>
  <si>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</si>
  <si>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</si>
  <si>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</si>
  <si>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</si>
  <si>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</si>
  <si>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</si>
  <si>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</si>
  <si>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</si>
  <si>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</si>
  <si>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</si>
  <si>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</si>
  <si>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</si>
  <si>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</si>
  <si>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</si>
  <si>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</si>
  <si>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</si>
  <si>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</si>
  <si>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</si>
  <si>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</si>
  <si>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</si>
  <si>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</si>
  <si>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</si>
  <si>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</si>
  <si>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</si>
  <si>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</si>
  <si>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</si>
  <si>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</si>
  <si>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</si>
  <si>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</si>
  <si>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</si>
  <si>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</si>
  <si>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</si>
  <si>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</si>
  <si>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</si>
  <si>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</si>
  <si>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</si>
  <si>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</si>
  <si>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</si>
  <si>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</si>
  <si>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</si>
  <si>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</si>
  <si>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</si>
  <si>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</si>
  <si>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</si>
  <si>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</si>
  <si>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</si>
  <si>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</si>
  <si>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</si>
  <si>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</si>
  <si>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</si>
  <si>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</si>
  <si>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</si>
  <si>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</si>
  <si>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</si>
  <si>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</si>
  <si>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</si>
  <si>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</si>
  <si>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</si>
  <si>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</si>
  <si>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</si>
  <si>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</si>
  <si>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</si>
  <si>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</si>
  <si>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</si>
  <si>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</si>
  <si>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</si>
  <si>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</si>
  <si>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</si>
  <si>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</si>
  <si>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</si>
  <si>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</si>
  <si>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</si>
  <si>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</si>
  <si>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</si>
  <si>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</si>
  <si>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</si>
  <si>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</si>
  <si>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</si>
  <si>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</si>
  <si>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</si>
  <si>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</si>
  <si>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</si>
  <si>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</si>
  <si>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</si>
  <si>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</si>
  <si>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</si>
  <si>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</si>
  <si>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</si>
  <si>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</si>
  <si>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</si>
  <si>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</si>
  <si>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</si>
  <si>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</si>
  <si>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</si>
  <si>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</si>
  <si>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</si>
  <si>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</si>
  <si>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</si>
  <si>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</si>
  <si>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</si>
  <si>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</si>
  <si>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</si>
  <si>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</si>
  <si>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</si>
  <si>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</si>
  <si>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</si>
  <si>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</si>
  <si>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</si>
  <si>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</si>
  <si>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</si>
  <si>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</si>
  <si>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</si>
  <si>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</si>
  <si>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</si>
  <si>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</si>
  <si>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</si>
  <si>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</si>
  <si>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</si>
  <si>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</si>
  <si>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</si>
  <si>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</si>
  <si>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</si>
  <si>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</si>
  <si>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</si>
  <si>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</si>
  <si>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</si>
  <si>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</si>
  <si>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</si>
  <si>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</si>
  <si>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</si>
  <si>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</si>
  <si>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</si>
  <si>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</si>
  <si>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</si>
  <si>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</si>
  <si>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</si>
  <si>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</si>
  <si>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</si>
  <si>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</si>
  <si>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</si>
  <si>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</si>
  <si>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</si>
  <si>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</si>
  <si>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</si>
  <si>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</si>
  <si>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</si>
  <si>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</si>
  <si>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</si>
  <si>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</si>
  <si>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</si>
  <si>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</si>
  <si>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</si>
  <si>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</si>
  <si>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</si>
  <si>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</si>
  <si>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</si>
  <si>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</si>
  <si>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</si>
  <si>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</si>
  <si>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</si>
  <si>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</si>
  <si>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</si>
  <si>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</si>
  <si>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</si>
  <si>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</si>
  <si>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</si>
  <si>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</si>
  <si>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</si>
  <si>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</si>
  <si>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</si>
  <si>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</si>
  <si>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</si>
  <si>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</si>
  <si>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</si>
  <si>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</si>
  <si>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</si>
  <si>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</si>
  <si>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</si>
  <si>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</si>
  <si>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</si>
  <si>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</si>
  <si>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</si>
  <si>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</si>
  <si>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</si>
  <si>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</si>
  <si>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</si>
  <si>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</si>
  <si>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</si>
  <si>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</si>
  <si>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</si>
  <si>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</si>
  <si>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</si>
  <si>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</si>
  <si>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</si>
  <si>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</si>
  <si>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</si>
  <si>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</si>
  <si>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</si>
  <si>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</si>
  <si>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</si>
  <si>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</si>
  <si>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</si>
  <si>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</si>
  <si>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</si>
  <si>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</si>
  <si>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</si>
  <si>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</si>
  <si>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</si>
  <si>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</si>
  <si>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</si>
  <si>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</si>
  <si>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</si>
  <si>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</si>
  <si>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</si>
  <si>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</si>
  <si>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</si>
  <si>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</si>
  <si>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</si>
  <si>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</si>
  <si>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</si>
  <si>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</si>
  <si>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</si>
  <si>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</si>
  <si>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</si>
  <si>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</si>
  <si>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</si>
  <si>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</si>
  <si>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</si>
  <si>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</si>
  <si>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</si>
  <si>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</si>
  <si>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</si>
  <si>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</si>
  <si>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</si>
  <si>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</si>
  <si>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</si>
  <si>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</si>
  <si>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</si>
  <si>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</si>
  <si>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</si>
  <si>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</si>
  <si>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</si>
  <si>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</si>
  <si>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</si>
  <si>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</si>
  <si>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</si>
  <si>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</si>
  <si>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</si>
  <si>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</si>
  <si>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</si>
  <si>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</si>
  <si>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</si>
  <si>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</si>
  <si>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</si>
  <si>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</si>
  <si>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</si>
  <si>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</si>
  <si>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</si>
  <si>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</si>
  <si>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</si>
  <si>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</si>
  <si>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</si>
  <si>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</si>
  <si>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</si>
  <si>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</si>
  <si>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</si>
  <si>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</si>
  <si>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</si>
  <si>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</si>
  <si>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</si>
  <si>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</si>
  <si>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</si>
  <si>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</si>
  <si>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</si>
  <si>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</si>
  <si>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</si>
  <si>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</si>
  <si>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</si>
  <si>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</si>
  <si>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</si>
  <si>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</si>
  <si>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</si>
  <si>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</si>
  <si>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</si>
  <si>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</si>
  <si>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</si>
  <si>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</si>
  <si>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</si>
  <si>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</si>
  <si>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</si>
  <si>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</si>
  <si>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</si>
  <si>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</si>
  <si>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</si>
  <si>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</si>
  <si>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</si>
  <si>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</si>
  <si>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</si>
  <si>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</si>
  <si>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</si>
  <si>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</si>
  <si>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</si>
  <si>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</si>
  <si>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</si>
  <si>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</si>
  <si>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</si>
  <si>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</si>
  <si>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</si>
  <si>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</si>
  <si>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</si>
  <si>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</si>
  <si>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</si>
  <si>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</si>
  <si>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</si>
  <si>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</si>
  <si>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</si>
  <si>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</si>
  <si>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</si>
  <si>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</si>
  <si>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</si>
  <si>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</si>
  <si>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</si>
  <si>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</si>
  <si>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</si>
  <si>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</si>
  <si>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</si>
  <si>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</si>
  <si>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</si>
  <si>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</si>
  <si>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</si>
  <si>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</si>
  <si>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</si>
  <si>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</si>
  <si>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</si>
  <si>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</si>
  <si>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</si>
  <si>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</si>
  <si>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</si>
  <si>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</si>
  <si>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</si>
  <si>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</si>
  <si>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</si>
  <si>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</si>
  <si>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</si>
  <si>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</si>
  <si>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</si>
  <si>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</si>
  <si>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</si>
  <si>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</si>
  <si>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</si>
  <si>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</si>
  <si>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</si>
  <si>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</si>
  <si>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</si>
  <si>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</si>
  <si>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</si>
  <si>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</si>
  <si>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</si>
  <si>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</si>
  <si>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</si>
  <si>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</si>
  <si>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</si>
  <si>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</si>
  <si>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</si>
  <si>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</si>
  <si>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</si>
  <si>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</si>
  <si>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</si>
  <si>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</si>
  <si>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</si>
  <si>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</si>
  <si>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</si>
  <si>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</si>
  <si>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</si>
  <si>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</si>
  <si>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</si>
  <si>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</si>
  <si>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</si>
  <si>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</si>
  <si>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</si>
  <si>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</si>
  <si>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</si>
  <si>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</si>
  <si>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</si>
  <si>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</si>
  <si>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</si>
  <si>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</si>
  <si>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</si>
  <si>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</si>
  <si>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</si>
  <si>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</si>
  <si>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</si>
  <si>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</si>
  <si>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</si>
  <si>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</si>
  <si>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</si>
  <si>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</si>
  <si>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</si>
  <si>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</si>
  <si>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</si>
  <si>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</si>
  <si>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</si>
  <si>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</si>
  <si>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</si>
  <si>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</si>
  <si>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</si>
  <si>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</si>
  <si>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</si>
  <si>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</si>
  <si>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</si>
  <si>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</si>
  <si>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</si>
  <si>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</si>
  <si>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</si>
  <si>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</si>
  <si>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</si>
  <si>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</si>
  <si>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</si>
  <si>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</si>
  <si>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</si>
  <si>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</si>
  <si>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</si>
  <si>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</si>
  <si>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</si>
  <si>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</si>
  <si>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</si>
  <si>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</si>
  <si>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</si>
  <si>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</si>
  <si>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</si>
  <si>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</si>
  <si>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</si>
  <si>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</si>
  <si>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</si>
  <si>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</si>
  <si>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</si>
  <si>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</si>
  <si>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</si>
  <si>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</si>
  <si>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</si>
  <si>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</si>
  <si>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</si>
  <si>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</si>
  <si>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</si>
  <si>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</si>
  <si>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</si>
  <si>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</si>
  <si>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</si>
  <si>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</si>
  <si>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</si>
  <si>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</si>
  <si>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</si>
  <si>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</si>
  <si>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</si>
  <si>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</si>
  <si>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</si>
  <si>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</si>
  <si>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</si>
  <si>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</si>
  <si>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</si>
  <si>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</si>
  <si>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</si>
  <si>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</si>
  <si>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</si>
  <si>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</si>
  <si>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</si>
  <si>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</si>
  <si>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</si>
  <si>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</si>
  <si>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</si>
  <si>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</si>
  <si>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</si>
  <si>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</si>
  <si>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</si>
  <si>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</si>
  <si>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</si>
  <si>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</si>
  <si>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</si>
  <si>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</si>
  <si>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</si>
  <si>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</si>
  <si>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</si>
  <si>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</si>
  <si>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</si>
  <si>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</si>
  <si>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</si>
  <si>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</si>
  <si>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</si>
  <si>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</si>
  <si>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</si>
  <si>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</si>
  <si>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</si>
  <si>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</si>
  <si>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</si>
  <si>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</si>
  <si>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</si>
  <si>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</si>
  <si>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</si>
  <si>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</si>
  <si>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</si>
  <si>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</si>
  <si>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</si>
  <si>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</si>
  <si>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</si>
  <si>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</si>
  <si>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</si>
  <si>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</si>
  <si>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</si>
  <si>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</si>
  <si>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</si>
  <si>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</si>
  <si>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</si>
  <si>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</si>
  <si>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</si>
  <si>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</si>
  <si>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</si>
  <si>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</si>
  <si>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</si>
  <si>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</si>
  <si>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</si>
  <si>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</si>
  <si>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</si>
  <si>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</si>
  <si>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</si>
  <si>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</si>
  <si>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</si>
  <si>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</si>
  <si>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</si>
  <si>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</si>
  <si>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</si>
  <si>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</si>
  <si>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</si>
  <si>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</si>
  <si>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</si>
  <si>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</si>
  <si>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</si>
  <si>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</si>
  <si>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</si>
  <si>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</si>
  <si>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</si>
  <si>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</si>
  <si>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</si>
  <si>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</si>
  <si>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</si>
  <si>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</si>
  <si>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</si>
  <si>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</si>
  <si>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</si>
  <si>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</si>
  <si>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</si>
  <si>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</si>
  <si>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</si>
  <si>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</si>
  <si>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</si>
  <si>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</si>
  <si>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</si>
  <si>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</si>
  <si>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</si>
  <si>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</si>
  <si>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</si>
  <si>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</si>
  <si>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</si>
  <si>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</si>
  <si>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</si>
  <si>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</si>
  <si>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</si>
  <si>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</si>
  <si>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</si>
  <si>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</si>
  <si>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</si>
  <si>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</si>
  <si>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</si>
  <si>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</si>
  <si>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</si>
  <si>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</si>
  <si>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</si>
  <si>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</si>
  <si>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</si>
  <si>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</si>
  <si>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</si>
  <si>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</si>
  <si>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</si>
  <si>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</si>
  <si>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</si>
  <si>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</si>
  <si>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</si>
  <si>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</si>
  <si>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</si>
  <si>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</si>
  <si>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</si>
  <si>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</si>
  <si>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</si>
  <si>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</si>
  <si>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</si>
  <si>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</si>
  <si>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</si>
  <si>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</si>
  <si>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</si>
  <si>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</si>
  <si>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</si>
  <si>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</si>
  <si>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</si>
  <si>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</si>
  <si>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</si>
  <si>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</si>
  <si>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</si>
  <si>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</si>
  <si>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</si>
  <si>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</si>
  <si>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</si>
  <si>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</si>
  <si>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</si>
  <si>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</si>
  <si>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</si>
  <si>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</si>
  <si>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</si>
  <si>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</si>
  <si>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</si>
  <si>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</si>
  <si>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</si>
  <si>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</si>
  <si>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</si>
  <si>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</si>
  <si>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</si>
  <si>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</si>
  <si>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</si>
  <si>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</si>
  <si>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</si>
  <si>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</si>
  <si>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</si>
  <si>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</si>
  <si>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</si>
  <si>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</si>
  <si>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</si>
  <si>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</si>
  <si>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</si>
  <si>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</si>
  <si>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</si>
  <si>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</si>
  <si>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</si>
  <si>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</si>
  <si>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</si>
  <si>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</si>
  <si>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</si>
  <si>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</si>
  <si>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</si>
  <si>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</si>
  <si>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</si>
  <si>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</si>
  <si>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</si>
  <si>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</si>
  <si>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</si>
  <si>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</si>
  <si>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</si>
  <si>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</si>
  <si>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</si>
  <si>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</si>
  <si>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</si>
  <si>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</si>
  <si>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</si>
  <si>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</si>
  <si>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</si>
  <si>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</si>
  <si>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</si>
  <si>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</si>
  <si>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</si>
  <si>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</si>
  <si>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</si>
  <si>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</si>
  <si>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</si>
  <si>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</si>
  <si>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</si>
  <si>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</si>
  <si>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</si>
  <si>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</si>
  <si>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</si>
  <si>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</si>
  <si>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</si>
  <si>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</si>
  <si>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</si>
  <si>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</si>
  <si>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</si>
  <si>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</si>
  <si>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</si>
  <si>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</si>
  <si>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</si>
  <si>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</si>
  <si>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</si>
  <si>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</si>
  <si>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</si>
  <si>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</si>
  <si>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</si>
  <si>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</si>
  <si>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</si>
  <si>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</si>
  <si>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</si>
  <si>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</si>
  <si>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</si>
  <si>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</si>
  <si>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</si>
  <si>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</si>
  <si>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</si>
  <si>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</si>
  <si>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</si>
  <si>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</si>
  <si>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</si>
  <si>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</si>
  <si>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</si>
  <si>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</si>
  <si>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</si>
  <si>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</si>
  <si>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</si>
  <si>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</si>
  <si>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</si>
  <si>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</si>
  <si>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</si>
  <si>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</si>
  <si>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</si>
  <si>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</si>
  <si>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</si>
  <si>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</si>
  <si>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</si>
  <si>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</si>
  <si>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</si>
  <si>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</si>
  <si>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</si>
  <si>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</si>
  <si>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</si>
  <si>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</si>
  <si>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</si>
  <si>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</si>
  <si>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</si>
  <si>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</si>
  <si>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</si>
  <si>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</si>
  <si>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</si>
  <si>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</si>
  <si>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</si>
  <si>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</si>
  <si>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</si>
  <si>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</si>
  <si>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</si>
  <si>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</si>
  <si>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</si>
  <si>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</si>
  <si>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</si>
  <si>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</si>
  <si>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</si>
  <si>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</si>
  <si>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</si>
  <si>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</si>
  <si>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</si>
  <si>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</si>
  <si>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</si>
  <si>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</si>
  <si>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</si>
  <si>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</si>
  <si>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</si>
  <si>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</si>
  <si>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</si>
  <si>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</si>
  <si>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</si>
  <si>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</si>
  <si>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</si>
  <si>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</si>
  <si>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</si>
  <si>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</si>
  <si>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</si>
  <si>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</si>
  <si>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</si>
  <si>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</si>
  <si>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</si>
  <si>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</si>
  <si>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</si>
  <si>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</si>
  <si>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</si>
  <si>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</si>
  <si>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</si>
  <si>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</si>
  <si>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</si>
  <si>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</si>
  <si>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</si>
  <si>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</si>
  <si>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</si>
  <si>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</si>
  <si>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</si>
  <si>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</si>
  <si>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</si>
  <si>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</si>
  <si>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</si>
  <si>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</si>
  <si>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</si>
  <si>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</si>
  <si>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</si>
  <si>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</si>
  <si>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</si>
  <si>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</si>
  <si>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</si>
  <si>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</si>
  <si>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</si>
  <si>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</si>
  <si>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</si>
  <si>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</si>
  <si>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</si>
  <si>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</si>
  <si>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</si>
  <si>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</si>
  <si>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</si>
  <si>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</si>
  <si>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</si>
  <si>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</si>
  <si>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</si>
  <si>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</si>
  <si>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</si>
  <si>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</si>
  <si>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</si>
  <si>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</si>
  <si>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</si>
  <si>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</si>
  <si>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</si>
  <si>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</si>
  <si>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</si>
  <si>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</si>
  <si>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</si>
  <si>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</si>
  <si>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</si>
  <si>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</si>
  <si>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</si>
  <si>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</si>
  <si>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</si>
  <si>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</si>
  <si>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</si>
  <si>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</si>
  <si>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</si>
  <si>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</si>
  <si>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</si>
  <si>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</si>
  <si>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</si>
  <si>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</si>
  <si>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</si>
  <si>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</si>
  <si>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</si>
  <si>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</si>
  <si>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</si>
  <si>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</si>
  <si>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</si>
  <si>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</si>
  <si>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</si>
  <si>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</si>
  <si>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</si>
  <si>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</si>
  <si>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</si>
  <si>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</si>
  <si>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</si>
  <si>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</si>
  <si>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</si>
  <si>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</si>
  <si>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</si>
  <si>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</si>
  <si>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</si>
  <si>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</si>
  <si>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</si>
  <si>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</si>
  <si>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</si>
  <si>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</si>
  <si>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</si>
  <si>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</si>
  <si>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</si>
  <si>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</si>
  <si>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</si>
  <si>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</si>
  <si>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</si>
  <si>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</si>
  <si>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</si>
  <si>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</si>
  <si>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</si>
  <si>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</si>
  <si>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</si>
  <si>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</si>
  <si>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</si>
  <si>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</si>
  <si>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</si>
  <si>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</si>
  <si>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</si>
  <si>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</si>
  <si>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</si>
  <si>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</si>
  <si>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</si>
  <si>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</si>
  <si>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</si>
  <si>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</si>
  <si>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</si>
  <si>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</si>
  <si>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</si>
  <si>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</si>
  <si>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</si>
  <si>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</si>
  <si>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</si>
  <si>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</si>
  <si>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</si>
  <si>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</si>
  <si>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</si>
  <si>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</si>
  <si>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</si>
  <si>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</si>
  <si>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</si>
  <si>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</si>
  <si>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</si>
  <si>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</si>
  <si>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</si>
  <si>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</si>
  <si>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</si>
  <si>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</si>
  <si>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</si>
  <si>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</si>
  <si>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</si>
  <si>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</si>
  <si>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</si>
  <si>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</si>
  <si>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</si>
  <si>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</si>
  <si>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</si>
  <si>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</si>
  <si>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</si>
  <si>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</si>
  <si>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</si>
  <si>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</si>
  <si>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</si>
  <si>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</si>
  <si>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</si>
  <si>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</si>
  <si>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</si>
  <si>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</si>
  <si>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</si>
  <si>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</si>
  <si>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</si>
  <si>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</si>
  <si>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</si>
  <si>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</si>
  <si>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</si>
  <si>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</si>
  <si>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</si>
  <si>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</si>
  <si>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</si>
  <si>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</si>
  <si>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</si>
  <si>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</si>
  <si>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</si>
  <si>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</si>
  <si>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</si>
  <si>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</si>
  <si>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</si>
  <si>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</si>
  <si>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</si>
  <si>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</si>
  <si>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</si>
  <si>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</si>
  <si>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</si>
  <si>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</si>
  <si>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</si>
  <si>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</si>
  <si>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</si>
  <si>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</si>
  <si>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</si>
  <si>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</si>
  <si>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</si>
  <si>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</si>
  <si>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</si>
  <si>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</si>
  <si>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</si>
  <si>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</si>
  <si>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</si>
  <si>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</si>
  <si>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</si>
  <si>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</si>
  <si>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</si>
  <si>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</si>
  <si>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</si>
  <si>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</si>
  <si>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</si>
  <si>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</si>
  <si>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</si>
  <si>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</si>
  <si>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</si>
  <si>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</si>
  <si>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</si>
  <si>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</si>
  <si>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</si>
  <si>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</si>
  <si>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</si>
  <si>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</si>
  <si>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</si>
  <si>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</si>
  <si>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</si>
  <si>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</si>
  <si>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</si>
  <si>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</si>
  <si>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</si>
  <si>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</si>
  <si>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</si>
  <si>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</si>
  <si>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</si>
  <si>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</si>
  <si>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</si>
  <si>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</si>
  <si>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</si>
  <si>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</si>
  <si>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</si>
  <si>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</si>
  <si>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</si>
  <si>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</si>
  <si>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</si>
  <si>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</si>
  <si>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</si>
  <si>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</si>
  <si>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</si>
  <si>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</si>
  <si>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</si>
  <si>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</si>
  <si>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</si>
  <si>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</si>
  <si>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</si>
  <si>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</si>
  <si>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</si>
  <si>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</si>
  <si>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</si>
  <si>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</si>
  <si>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</si>
  <si>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</si>
  <si>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</si>
  <si>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</si>
  <si>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</si>
  <si>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</si>
  <si>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</si>
  <si>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</si>
  <si>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</si>
  <si>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</si>
  <si>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</si>
  <si>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</si>
  <si>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</si>
  <si>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</si>
  <si>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</si>
  <si>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</si>
  <si>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</si>
  <si>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</si>
  <si>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</si>
  <si>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</si>
  <si>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</si>
  <si>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</si>
  <si>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</si>
  <si>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</si>
  <si>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</si>
  <si>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</si>
  <si>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</si>
  <si>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</si>
  <si>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</si>
  <si>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</si>
  <si>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</si>
  <si>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</si>
  <si>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</si>
  <si>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</si>
  <si>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</si>
  <si>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</si>
  <si>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</si>
  <si>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</si>
  <si>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</si>
  <si>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</si>
  <si>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</si>
  <si>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</si>
  <si>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</si>
  <si>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</si>
  <si>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</si>
  <si>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</si>
  <si>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</si>
  <si>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</si>
  <si>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</si>
  <si>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</si>
  <si>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</si>
  <si>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</si>
  <si>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</si>
  <si>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</si>
  <si>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</si>
  <si>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</si>
  <si>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</si>
  <si>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</si>
  <si>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</si>
  <si>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</si>
  <si>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</si>
  <si>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</si>
  <si>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</si>
  <si>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</si>
  <si>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</si>
  <si>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</si>
  <si>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</si>
  <si>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</si>
  <si>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</si>
  <si>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</si>
  <si>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</si>
  <si>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</si>
  <si>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</si>
  <si>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</si>
  <si>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</si>
  <si>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</si>
  <si>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</si>
  <si>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</si>
  <si>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</si>
  <si>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</si>
  <si>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</si>
  <si>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</si>
  <si>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</si>
  <si>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</si>
  <si>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</si>
  <si>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</si>
  <si>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</si>
  <si>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</si>
  <si>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</si>
  <si>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</si>
  <si>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</si>
  <si>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</si>
  <si>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</si>
  <si>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</si>
  <si>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</si>
  <si>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</si>
  <si>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</si>
  <si>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</si>
  <si>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</si>
  <si>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</si>
  <si>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</si>
  <si>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</si>
  <si>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</si>
  <si>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</si>
  <si>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</si>
  <si>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</si>
  <si>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</si>
  <si>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</si>
  <si>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</si>
  <si>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</si>
  <si>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</si>
  <si>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</si>
  <si>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</si>
  <si>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</si>
  <si>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</si>
  <si>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</si>
  <si>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</si>
  <si>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</si>
  <si>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</si>
  <si>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</si>
  <si>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</si>
  <si>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</si>
  <si>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</si>
  <si>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</si>
  <si>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</si>
  <si>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</si>
  <si>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</si>
  <si>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</si>
  <si>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</si>
  <si>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</si>
  <si>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</si>
  <si>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</si>
  <si>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</si>
  <si>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</si>
  <si>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</si>
  <si>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</si>
  <si>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</si>
  <si>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</si>
  <si>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</si>
  <si>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</si>
  <si>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</si>
  <si>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</si>
  <si>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</si>
  <si>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</si>
  <si>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</si>
  <si>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</si>
  <si>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</si>
  <si>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</si>
  <si>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</si>
  <si>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</si>
  <si>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</si>
  <si>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</si>
  <si>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</si>
  <si>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</si>
  <si>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</si>
  <si>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</si>
  <si>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</si>
  <si>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</si>
  <si>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</si>
  <si>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</si>
  <si>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</si>
  <si>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</si>
  <si>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</si>
  <si>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</si>
  <si>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</si>
  <si>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</si>
  <si>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</si>
  <si>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</si>
  <si>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</si>
  <si>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</si>
  <si>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</si>
  <si>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</si>
  <si>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</si>
  <si>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</si>
  <si>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</si>
  <si>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</si>
  <si>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</si>
  <si>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</si>
  <si>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</si>
  <si>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</si>
  <si>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</si>
  <si>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</si>
  <si>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</si>
  <si>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</si>
  <si>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</si>
  <si>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</si>
  <si>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</si>
  <si>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</si>
  <si>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</si>
  <si>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</si>
  <si>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</si>
  <si>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</si>
  <si>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</si>
  <si>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</si>
  <si>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</si>
  <si>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</si>
  <si>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</si>
  <si>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</si>
  <si>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</si>
  <si>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</si>
  <si>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</si>
  <si>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</si>
  <si>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</si>
  <si>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</si>
  <si>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</si>
  <si>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</si>
  <si>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</si>
  <si>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</si>
  <si>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</si>
  <si>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</si>
  <si>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</si>
  <si>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</si>
  <si>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</si>
  <si>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</si>
  <si>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</si>
  <si>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</si>
  <si>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</si>
  <si>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</si>
  <si>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</si>
  <si>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</si>
  <si>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</si>
  <si>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</si>
  <si>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</si>
  <si>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</si>
  <si>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</si>
  <si>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</si>
  <si>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</si>
  <si>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</si>
  <si>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</si>
  <si>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</si>
  <si>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</si>
  <si>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</si>
  <si>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</si>
  <si>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</si>
  <si>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</si>
  <si>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</si>
  <si>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</si>
  <si>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</si>
  <si>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</si>
  <si>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</si>
  <si>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</si>
  <si>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</si>
  <si>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</si>
  <si>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</si>
  <si>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</si>
  <si>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</si>
  <si>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</si>
  <si>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</si>
  <si>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</si>
  <si>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</si>
  <si>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</si>
  <si>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</si>
  <si>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</si>
  <si>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</si>
  <si>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</si>
  <si>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</si>
  <si>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</si>
  <si>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</si>
  <si>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</si>
  <si>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</si>
  <si>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</si>
  <si>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</si>
  <si>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</si>
  <si>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</si>
  <si>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</si>
  <si>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</si>
  <si>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</si>
  <si>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</si>
  <si>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</si>
  <si>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</si>
  <si>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</si>
  <si>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</si>
  <si>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</si>
  <si>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</si>
  <si>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</si>
  <si>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</si>
  <si>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</si>
  <si>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</si>
  <si>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</si>
  <si>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</si>
  <si>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</si>
  <si>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</si>
  <si>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</si>
  <si>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</si>
  <si>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</si>
  <si>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</si>
  <si>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</si>
  <si>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</si>
  <si>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</si>
  <si>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</si>
  <si>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</si>
  <si>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</si>
  <si>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</si>
  <si>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</si>
  <si>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</si>
  <si>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</si>
  <si>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</si>
  <si>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</si>
  <si>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</si>
  <si>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</si>
  <si>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</si>
  <si>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</si>
  <si>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</si>
  <si>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</si>
  <si>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</si>
  <si>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</si>
  <si>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</si>
  <si>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</si>
  <si>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</si>
  <si>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</si>
  <si>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</si>
  <si>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</si>
  <si>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</si>
  <si>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</si>
  <si>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</si>
  <si>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</si>
  <si>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</si>
  <si>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</si>
  <si>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</si>
  <si>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</si>
  <si>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</si>
  <si>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</si>
  <si>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</si>
  <si>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</si>
  <si>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</si>
  <si>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</si>
  <si>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</si>
  <si>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</si>
  <si>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</si>
  <si>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</si>
  <si>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</si>
  <si>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</si>
  <si>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</si>
  <si>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</si>
  <si>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</si>
  <si>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</si>
  <si>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</si>
  <si>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</si>
  <si>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</si>
  <si>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</si>
  <si>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</si>
  <si>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</si>
  <si>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</si>
  <si>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</si>
  <si>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</si>
  <si>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</si>
  <si>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</si>
  <si>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</si>
  <si>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</si>
  <si>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</si>
  <si>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</si>
  <si>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</si>
  <si>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</si>
  <si>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</si>
  <si>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</si>
  <si>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</si>
  <si>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</si>
  <si>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</si>
  <si>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</si>
  <si>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</si>
  <si>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</si>
  <si>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</si>
  <si>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</si>
  <si>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</si>
  <si>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</si>
  <si>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</si>
  <si>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</si>
  <si>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</si>
  <si>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</si>
  <si>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</si>
  <si>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</si>
  <si>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</si>
  <si>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</si>
  <si>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</si>
  <si>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</si>
  <si>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</si>
  <si>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</si>
  <si>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</si>
  <si>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</si>
  <si>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</si>
  <si>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</si>
  <si>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</si>
  <si>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</si>
  <si>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</si>
  <si>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</si>
  <si>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</si>
  <si>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</si>
  <si>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</si>
  <si>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</si>
  <si>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</si>
  <si>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</si>
  <si>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</si>
  <si>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</si>
  <si>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</si>
  <si>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</si>
  <si>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</si>
  <si>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</si>
  <si>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</si>
  <si>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</si>
  <si>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</si>
  <si>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</si>
  <si>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</si>
  <si>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</si>
  <si>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</si>
  <si>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</si>
  <si>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</si>
  <si>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</si>
  <si>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</si>
  <si>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</si>
  <si>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</si>
  <si>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</si>
  <si>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</si>
  <si>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</si>
  <si>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</si>
  <si>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</si>
  <si>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</si>
  <si>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</si>
  <si>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</si>
  <si>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</si>
  <si>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</si>
  <si>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</si>
  <si>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</si>
  <si>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</si>
  <si>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</si>
  <si>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</si>
  <si>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</si>
  <si>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</si>
  <si>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</si>
  <si>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</si>
  <si>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</si>
  <si>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</si>
  <si>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</si>
  <si>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</si>
  <si>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</si>
  <si>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</si>
  <si>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</si>
  <si>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</si>
  <si>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</si>
  <si>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</si>
  <si>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</si>
  <si>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</si>
  <si>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</si>
  <si>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</si>
  <si>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</si>
  <si>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</si>
  <si>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</si>
  <si>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</si>
  <si>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</si>
  <si>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</si>
  <si>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</si>
  <si>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</si>
  <si>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</si>
  <si>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</si>
  <si>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</si>
  <si>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</si>
  <si>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</si>
  <si>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</si>
  <si>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</si>
  <si>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</si>
  <si>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</si>
  <si>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</si>
  <si>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</si>
  <si>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</si>
  <si>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</si>
  <si>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</si>
  <si>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</si>
  <si>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</si>
  <si>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</si>
  <si>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</si>
  <si>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</si>
  <si>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</si>
  <si>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</si>
  <si>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</si>
  <si>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OVN-D01 - Ostatní a vedlejší náklady - Dotazy 2023-09-14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</si>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</sst>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I50" sqref="AI5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45183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45183</v>
      </c>
      <c r="AN87" s="29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'D1_03_1 - Stavební'!J32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'D1_03_1 - Stavební'!P169</f>
        <v>0</v>
      </c>
      <c r="AV96" s="107">
        <f>'D1_03_1 - Stavební'!J35</f>
        <v>0</v>
      </c>
      <c r="AW96" s="107">
        <f>'D1_03_1 - Stavební'!J36</f>
        <v>0</v>
      </c>
      <c r="AX96" s="107">
        <f>'D1_03_1 - Stavební'!J37</f>
        <v>0</v>
      </c>
      <c r="AY96" s="107">
        <f>'D1_03_1 - Stavební'!J38</f>
        <v>0</v>
      </c>
      <c r="AZ96" s="107">
        <f>'D1_03_1 - Stavební'!F35</f>
        <v>0</v>
      </c>
      <c r="BA96" s="107">
        <f>'D1_03_1 - Stavební'!F36</f>
        <v>0</v>
      </c>
      <c r="BB96" s="107">
        <f>'D1_03_1 - Stavební'!F37</f>
        <v>0</v>
      </c>
      <c r="BC96" s="107">
        <f>'D1_03_1 - Stavební'!F38</f>
        <v>0</v>
      </c>
      <c r="BD96" s="109">
        <f>'D1_03_1 - Stavební'!F39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'D1_03_4h1 - Slaboproudá e...'!J32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'D1_03_4h1 - Slaboproudá e...'!P135</f>
        <v>0</v>
      </c>
      <c r="AV105" s="107">
        <f>'D1_03_4h1 - Slaboproudá e...'!J35</f>
        <v>0</v>
      </c>
      <c r="AW105" s="107">
        <f>'D1_03_4h1 - Slaboproudá e...'!J36</f>
        <v>0</v>
      </c>
      <c r="AX105" s="107">
        <f>'D1_03_4h1 - Slaboproudá e...'!J37</f>
        <v>0</v>
      </c>
      <c r="AY105" s="107">
        <f>'D1_03_4h1 - Slaboproudá e...'!J38</f>
        <v>0</v>
      </c>
      <c r="AZ105" s="107">
        <f>'D1_03_4h1 - Slaboproudá e...'!F35</f>
        <v>0</v>
      </c>
      <c r="BA105" s="107">
        <f>'D1_03_4h1 - Slaboproudá e...'!F36</f>
        <v>0</v>
      </c>
      <c r="BB105" s="107">
        <f>'D1_03_4h1 - Slaboproudá e...'!F37</f>
        <v>0</v>
      </c>
      <c r="BC105" s="107">
        <f>'D1_03_4h1 - Slaboproudá e...'!F38</f>
        <v>0</v>
      </c>
      <c r="BD105" s="109">
        <f>'D1_03_4h1 - Slaboproudá e...'!F39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'OVN-D01 -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'OVN-D01 - Ostatní a vedle...'!P125</f>
        <v>0</v>
      </c>
      <c r="AV117" s="112">
        <f>'OVN-D01 - Ostatní a vedle...'!J33</f>
        <v>0</v>
      </c>
      <c r="AW117" s="112">
        <f>'OVN-D01 - Ostatní a vedle...'!J34</f>
        <v>0</v>
      </c>
      <c r="AX117" s="112">
        <f>'OVN-D01 - Ostatní a vedle...'!J35</f>
        <v>0</v>
      </c>
      <c r="AY117" s="112">
        <f>'OVN-D01 - Ostatní a vedle...'!J36</f>
        <v>0</v>
      </c>
      <c r="AZ117" s="112">
        <f>'OVN-D01 - Ostatní a vedle...'!F33</f>
        <v>0</v>
      </c>
      <c r="BA117" s="112">
        <f>'OVN-D01 - Ostatní a vedle...'!F34</f>
        <v>0</v>
      </c>
      <c r="BB117" s="112">
        <f>'OVN-D01 - Ostatní a vedle...'!F35</f>
        <v>0</v>
      </c>
      <c r="BC117" s="112">
        <f>'OVN-D01 - Ostatní a vedle...'!F36</f>
        <v>0</v>
      </c>
      <c r="BD117" s="114">
        <f>'OVN-D01 -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O9R9t8HtUS9fEsTX/vb+sM68Lbmiec+m3MRFXCFgwHm73nmiQ6pF7octXJmuFMPP3qVuBYkOMosW8qXTXJh79Q==" saltValue="sVtxDz4hyamgCPNTJtLlby4mQUs5Mfr6vC+CucXAEPzoKOsxApd5DlCFvA+C+jK6RHptWPko9A5pIpNpQBxPwA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 - Stavební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 - Slaboproudá e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1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ROUND((SUM(BE169:BE7667)),  2)</f>
        <v>0</v>
      </c>
      <c r="G35" s="34"/>
      <c r="H35" s="34"/>
      <c r="I35" s="131">
        <v>0.21</v>
      </c>
      <c r="J35" s="130">
        <f>ROUND(((SUM(BE169:BE7667))*I35),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ROUND((SUM(BF169:BF7667)),  2)</f>
        <v>0</v>
      </c>
      <c r="G36" s="34"/>
      <c r="H36" s="34"/>
      <c r="I36" s="131">
        <v>0.15</v>
      </c>
      <c r="J36" s="130">
        <f>ROUND(((SUM(BF169:BF7667))*I36),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ROUND((SUM(BG169:BG7667)),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ROUND((SUM(BH169:BH7667)),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ROUND((SUM(BI169:BI7667)),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D1_03_1 - Stavební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J6361</f>
        <v>0</v>
      </c>
      <c r="K142" s="104"/>
      <c r="L142" s="164"/>
    </row>
    <row r="143" spans="2:12" s="10" customFormat="1" ht="19.899999999999999" customHeight="1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J6466</f>
        <v>0</v>
      </c>
      <c r="K143" s="104"/>
      <c r="L143" s="164"/>
    </row>
    <row r="144" spans="2:12" s="10" customFormat="1" ht="19.899999999999999" customHeight="1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J6914</f>
        <v>0</v>
      </c>
      <c r="K144" s="104"/>
      <c r="L144" s="164"/>
    </row>
    <row r="145" spans="1:31" s="10" customFormat="1" ht="19.899999999999999" customHeight="1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J7171</f>
        <v>0</v>
      </c>
      <c r="K145" s="104"/>
      <c r="L145" s="164"/>
    </row>
    <row r="146" spans="1:31" s="10" customFormat="1" ht="19.899999999999999" customHeight="1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J7413</f>
        <v>0</v>
      </c>
      <c r="K146" s="104"/>
      <c r="L146" s="164"/>
    </row>
    <row r="147" spans="1:31" s="10" customFormat="1" ht="19.899999999999999" customHeight="1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J7475</f>
        <v>0</v>
      </c>
      <c r="K147" s="104"/>
      <c r="L147" s="164"/>
    </row>
    <row r="148" spans="1:31" s="2" customFormat="1" ht="21.7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>
      <c r="A161" s="34"/>
      <c r="B161" s="35"/>
      <c r="C161" s="36"/>
      <c r="D161" s="36"/>
      <c r="E161" s="273" t="str">
        <f>E11</f>
        <v>D1_03_1 - Stavební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45183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P3432+P3646+P3853+P4452+P4477+P4514+P4917+P4948+P5005+P5305+P6361+P6466+P6914+P7171+P7413+P7475</f>
        <v>0</v>
      </c>
      <c r="Q3431" s="184"/>
      <c r="R3431" s="185">
        <f>R3432+R3646+R3853+R4452+R4477+R4514+R4917+R4948+R5005+R5305+R6361+R6466+R6914+R7171+R7413+R7475</f>
        <v>114.76153836</v>
      </c>
      <c r="S3431" s="184"/>
      <c r="T3431" s="186">
        <f>T3432+T3646+T3853+T4452+T4477+T4514+T4917+T4948+T5005+T5305+T6361+T6466+T6914+T7171+T7413+T7475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BK3432+BK3646+BK3853+BK4452+BK4477+BK4514+BK4917+BK4948+BK5005+BK5305+BK6361+BK6466+BK6914+BK7171+BK7413+BK7475</f>
        <v>0</v>
      </c>
    </row>
    <row r="3432" spans="1:65" s="12" customFormat="1" ht="22.9" customHeight="1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SUM(P5946:P6360)</f>
        <v>0</v>
      </c>
      <c r="Q5945" s="184"/>
      <c r="R5945" s="185">
        <f>SUM(R5946:R6360)</f>
        <v>0.39681899999999992</v>
      </c>
      <c r="S5945" s="184"/>
      <c r="T5945" s="186">
        <f>SUM(T5946:T6360)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SUM(BK5946:BK6360)</f>
        <v>0</v>
      </c>
    </row>
    <row r="5946" spans="1:65" s="2" customFormat="1" ht="21.75" customHeight="1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4.2" customHeight="1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37.9" customHeight="1">
      <c r="A6276" s="34"/>
      <c r="B6276" s="35"/>
      <c r="C6276" s="192" t="s">
        <v>5093</v>
      </c>
      <c r="D6276" s="192" t="s">
        <v>274</v>
      </c>
      <c r="E6276" s="193" t="s">
        <v>5094</v>
      </c>
      <c r="F6276" s="194" t="s">
        <v>5095</v>
      </c>
      <c r="G6276" s="195" t="s">
        <v>952</v>
      </c>
      <c r="H6276" s="196">
        <v>1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1.4999999999999999E-4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5096</v>
      </c>
    </row>
    <row r="6277" spans="1:65" s="13" customFormat="1" ht="11.25">
      <c r="B6277" s="210"/>
      <c r="C6277" s="211"/>
      <c r="D6277" s="212" t="s">
        <v>283</v>
      </c>
      <c r="E6277" s="213" t="s">
        <v>1</v>
      </c>
      <c r="F6277" s="214" t="s">
        <v>4825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>
      <c r="B6279" s="221"/>
      <c r="C6279" s="222"/>
      <c r="D6279" s="212" t="s">
        <v>283</v>
      </c>
      <c r="E6279" s="223" t="s">
        <v>1</v>
      </c>
      <c r="F6279" s="224" t="s">
        <v>16</v>
      </c>
      <c r="G6279" s="222"/>
      <c r="H6279" s="225">
        <v>1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4.2" customHeight="1">
      <c r="A6280" s="34"/>
      <c r="B6280" s="35"/>
      <c r="C6280" s="192" t="s">
        <v>5097</v>
      </c>
      <c r="D6280" s="192" t="s">
        <v>274</v>
      </c>
      <c r="E6280" s="193" t="s">
        <v>5098</v>
      </c>
      <c r="F6280" s="194" t="s">
        <v>5099</v>
      </c>
      <c r="G6280" s="195" t="s">
        <v>952</v>
      </c>
      <c r="H6280" s="196">
        <v>4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5.9999999999999995E-4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5100</v>
      </c>
    </row>
    <row r="6281" spans="1:65" s="13" customFormat="1" ht="11.25">
      <c r="B6281" s="210"/>
      <c r="C6281" s="211"/>
      <c r="D6281" s="212" t="s">
        <v>283</v>
      </c>
      <c r="E6281" s="213" t="s">
        <v>1</v>
      </c>
      <c r="F6281" s="214" t="s">
        <v>4825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>
      <c r="B6283" s="221"/>
      <c r="C6283" s="222"/>
      <c r="D6283" s="212" t="s">
        <v>283</v>
      </c>
      <c r="E6283" s="223" t="s">
        <v>1</v>
      </c>
      <c r="F6283" s="224" t="s">
        <v>279</v>
      </c>
      <c r="G6283" s="222"/>
      <c r="H6283" s="225">
        <v>4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1.75" customHeight="1">
      <c r="A6284" s="34"/>
      <c r="B6284" s="35"/>
      <c r="C6284" s="192" t="s">
        <v>5101</v>
      </c>
      <c r="D6284" s="192" t="s">
        <v>274</v>
      </c>
      <c r="E6284" s="193" t="s">
        <v>5102</v>
      </c>
      <c r="F6284" s="194" t="s">
        <v>5103</v>
      </c>
      <c r="G6284" s="195" t="s">
        <v>952</v>
      </c>
      <c r="H6284" s="196">
        <v>20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2.9999999999999996E-3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5104</v>
      </c>
    </row>
    <row r="6285" spans="1:65" s="13" customFormat="1" ht="11.25">
      <c r="B6285" s="210"/>
      <c r="C6285" s="211"/>
      <c r="D6285" s="212" t="s">
        <v>283</v>
      </c>
      <c r="E6285" s="213" t="s">
        <v>1</v>
      </c>
      <c r="F6285" s="214" t="s">
        <v>4825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>
      <c r="B6286" s="210"/>
      <c r="C6286" s="211"/>
      <c r="D6286" s="212" t="s">
        <v>283</v>
      </c>
      <c r="E6286" s="213" t="s">
        <v>1</v>
      </c>
      <c r="F6286" s="214" t="s">
        <v>285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4" customFormat="1" ht="11.25">
      <c r="B6287" s="221"/>
      <c r="C6287" s="222"/>
      <c r="D6287" s="212" t="s">
        <v>283</v>
      </c>
      <c r="E6287" s="223" t="s">
        <v>1</v>
      </c>
      <c r="F6287" s="224" t="s">
        <v>377</v>
      </c>
      <c r="G6287" s="222"/>
      <c r="H6287" s="225">
        <v>20</v>
      </c>
      <c r="I6287" s="226"/>
      <c r="J6287" s="222"/>
      <c r="K6287" s="222"/>
      <c r="L6287" s="227"/>
      <c r="M6287" s="228"/>
      <c r="N6287" s="229"/>
      <c r="O6287" s="229"/>
      <c r="P6287" s="229"/>
      <c r="Q6287" s="229"/>
      <c r="R6287" s="229"/>
      <c r="S6287" s="229"/>
      <c r="T6287" s="230"/>
      <c r="AT6287" s="231" t="s">
        <v>283</v>
      </c>
      <c r="AU6287" s="231" t="s">
        <v>291</v>
      </c>
      <c r="AV6287" s="14" t="s">
        <v>84</v>
      </c>
      <c r="AW6287" s="14" t="s">
        <v>32</v>
      </c>
      <c r="AX6287" s="14" t="s">
        <v>76</v>
      </c>
      <c r="AY6287" s="231" t="s">
        <v>272</v>
      </c>
    </row>
    <row r="6288" spans="1:65" s="2" customFormat="1" ht="24.2" customHeight="1">
      <c r="A6288" s="34"/>
      <c r="B6288" s="35"/>
      <c r="C6288" s="192" t="s">
        <v>5105</v>
      </c>
      <c r="D6288" s="192" t="s">
        <v>274</v>
      </c>
      <c r="E6288" s="193" t="s">
        <v>5106</v>
      </c>
      <c r="F6288" s="194" t="s">
        <v>5107</v>
      </c>
      <c r="G6288" s="195" t="s">
        <v>952</v>
      </c>
      <c r="H6288" s="196">
        <v>6</v>
      </c>
      <c r="I6288" s="197"/>
      <c r="J6288" s="198">
        <f>ROUND(I6288*H6288,2)</f>
        <v>0</v>
      </c>
      <c r="K6288" s="194" t="s">
        <v>1</v>
      </c>
      <c r="L6288" s="39"/>
      <c r="M6288" s="199" t="s">
        <v>1</v>
      </c>
      <c r="N6288" s="200" t="s">
        <v>41</v>
      </c>
      <c r="O6288" s="71"/>
      <c r="P6288" s="201">
        <f>O6288*H6288</f>
        <v>0</v>
      </c>
      <c r="Q6288" s="201">
        <v>1.4999999999999999E-4</v>
      </c>
      <c r="R6288" s="201">
        <f>Q6288*H6288</f>
        <v>8.9999999999999998E-4</v>
      </c>
      <c r="S6288" s="201">
        <v>0</v>
      </c>
      <c r="T6288" s="202">
        <f>S6288*H6288</f>
        <v>0</v>
      </c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R6288" s="203" t="s">
        <v>358</v>
      </c>
      <c r="AT6288" s="203" t="s">
        <v>274</v>
      </c>
      <c r="AU6288" s="203" t="s">
        <v>291</v>
      </c>
      <c r="AY6288" s="17" t="s">
        <v>272</v>
      </c>
      <c r="BE6288" s="204">
        <f>IF(N6288="základní",J6288,0)</f>
        <v>0</v>
      </c>
      <c r="BF6288" s="204">
        <f>IF(N6288="snížená",J6288,0)</f>
        <v>0</v>
      </c>
      <c r="BG6288" s="204">
        <f>IF(N6288="zákl. přenesená",J6288,0)</f>
        <v>0</v>
      </c>
      <c r="BH6288" s="204">
        <f>IF(N6288="sníž. přenesená",J6288,0)</f>
        <v>0</v>
      </c>
      <c r="BI6288" s="204">
        <f>IF(N6288="nulová",J6288,0)</f>
        <v>0</v>
      </c>
      <c r="BJ6288" s="17" t="s">
        <v>16</v>
      </c>
      <c r="BK6288" s="204">
        <f>ROUND(I6288*H6288,2)</f>
        <v>0</v>
      </c>
      <c r="BL6288" s="17" t="s">
        <v>358</v>
      </c>
      <c r="BM6288" s="203" t="s">
        <v>5108</v>
      </c>
    </row>
    <row r="6289" spans="1:65" s="13" customFormat="1" ht="11.25">
      <c r="B6289" s="210"/>
      <c r="C6289" s="211"/>
      <c r="D6289" s="212" t="s">
        <v>283</v>
      </c>
      <c r="E6289" s="213" t="s">
        <v>1</v>
      </c>
      <c r="F6289" s="214" t="s">
        <v>4825</v>
      </c>
      <c r="G6289" s="211"/>
      <c r="H6289" s="213" t="s">
        <v>1</v>
      </c>
      <c r="I6289" s="215"/>
      <c r="J6289" s="211"/>
      <c r="K6289" s="211"/>
      <c r="L6289" s="216"/>
      <c r="M6289" s="217"/>
      <c r="N6289" s="218"/>
      <c r="O6289" s="218"/>
      <c r="P6289" s="218"/>
      <c r="Q6289" s="218"/>
      <c r="R6289" s="218"/>
      <c r="S6289" s="218"/>
      <c r="T6289" s="219"/>
      <c r="AT6289" s="220" t="s">
        <v>283</v>
      </c>
      <c r="AU6289" s="220" t="s">
        <v>291</v>
      </c>
      <c r="AV6289" s="13" t="s">
        <v>16</v>
      </c>
      <c r="AW6289" s="13" t="s">
        <v>32</v>
      </c>
      <c r="AX6289" s="13" t="s">
        <v>76</v>
      </c>
      <c r="AY6289" s="220" t="s">
        <v>272</v>
      </c>
    </row>
    <row r="6290" spans="1:65" s="13" customFormat="1" ht="11.25">
      <c r="B6290" s="210"/>
      <c r="C6290" s="211"/>
      <c r="D6290" s="212" t="s">
        <v>283</v>
      </c>
      <c r="E6290" s="213" t="s">
        <v>1</v>
      </c>
      <c r="F6290" s="214" t="s">
        <v>4004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>
      <c r="B6291" s="210"/>
      <c r="C6291" s="211"/>
      <c r="D6291" s="212" t="s">
        <v>283</v>
      </c>
      <c r="E6291" s="213" t="s">
        <v>1</v>
      </c>
      <c r="F6291" s="214" t="s">
        <v>285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4" customFormat="1" ht="11.25">
      <c r="B6292" s="221"/>
      <c r="C6292" s="222"/>
      <c r="D6292" s="212" t="s">
        <v>283</v>
      </c>
      <c r="E6292" s="223" t="s">
        <v>1</v>
      </c>
      <c r="F6292" s="224" t="s">
        <v>305</v>
      </c>
      <c r="G6292" s="222"/>
      <c r="H6292" s="225">
        <v>6</v>
      </c>
      <c r="I6292" s="226"/>
      <c r="J6292" s="222"/>
      <c r="K6292" s="222"/>
      <c r="L6292" s="227"/>
      <c r="M6292" s="228"/>
      <c r="N6292" s="229"/>
      <c r="O6292" s="229"/>
      <c r="P6292" s="229"/>
      <c r="Q6292" s="229"/>
      <c r="R6292" s="229"/>
      <c r="S6292" s="229"/>
      <c r="T6292" s="230"/>
      <c r="AT6292" s="231" t="s">
        <v>283</v>
      </c>
      <c r="AU6292" s="231" t="s">
        <v>291</v>
      </c>
      <c r="AV6292" s="14" t="s">
        <v>84</v>
      </c>
      <c r="AW6292" s="14" t="s">
        <v>32</v>
      </c>
      <c r="AX6292" s="14" t="s">
        <v>76</v>
      </c>
      <c r="AY6292" s="231" t="s">
        <v>272</v>
      </c>
    </row>
    <row r="6293" spans="1:65" s="2" customFormat="1" ht="24.2" customHeight="1">
      <c r="A6293" s="34"/>
      <c r="B6293" s="35"/>
      <c r="C6293" s="192" t="s">
        <v>5109</v>
      </c>
      <c r="D6293" s="192" t="s">
        <v>274</v>
      </c>
      <c r="E6293" s="193" t="s">
        <v>5110</v>
      </c>
      <c r="F6293" s="194" t="s">
        <v>5111</v>
      </c>
      <c r="G6293" s="195" t="s">
        <v>952</v>
      </c>
      <c r="H6293" s="196">
        <v>3</v>
      </c>
      <c r="I6293" s="197"/>
      <c r="J6293" s="198">
        <f>ROUND(I6293*H6293,2)</f>
        <v>0</v>
      </c>
      <c r="K6293" s="194" t="s">
        <v>1</v>
      </c>
      <c r="L6293" s="39"/>
      <c r="M6293" s="199" t="s">
        <v>1</v>
      </c>
      <c r="N6293" s="200" t="s">
        <v>41</v>
      </c>
      <c r="O6293" s="71"/>
      <c r="P6293" s="201">
        <f>O6293*H6293</f>
        <v>0</v>
      </c>
      <c r="Q6293" s="201">
        <v>1.4999999999999999E-4</v>
      </c>
      <c r="R6293" s="201">
        <f>Q6293*H6293</f>
        <v>4.4999999999999999E-4</v>
      </c>
      <c r="S6293" s="201">
        <v>0</v>
      </c>
      <c r="T6293" s="202">
        <f>S6293*H6293</f>
        <v>0</v>
      </c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R6293" s="203" t="s">
        <v>358</v>
      </c>
      <c r="AT6293" s="203" t="s">
        <v>274</v>
      </c>
      <c r="AU6293" s="203" t="s">
        <v>291</v>
      </c>
      <c r="AY6293" s="17" t="s">
        <v>272</v>
      </c>
      <c r="BE6293" s="204">
        <f>IF(N6293="základní",J6293,0)</f>
        <v>0</v>
      </c>
      <c r="BF6293" s="204">
        <f>IF(N6293="snížená",J6293,0)</f>
        <v>0</v>
      </c>
      <c r="BG6293" s="204">
        <f>IF(N6293="zákl. přenesená",J6293,0)</f>
        <v>0</v>
      </c>
      <c r="BH6293" s="204">
        <f>IF(N6293="sníž. přenesená",J6293,0)</f>
        <v>0</v>
      </c>
      <c r="BI6293" s="204">
        <f>IF(N6293="nulová",J6293,0)</f>
        <v>0</v>
      </c>
      <c r="BJ6293" s="17" t="s">
        <v>16</v>
      </c>
      <c r="BK6293" s="204">
        <f>ROUND(I6293*H6293,2)</f>
        <v>0</v>
      </c>
      <c r="BL6293" s="17" t="s">
        <v>358</v>
      </c>
      <c r="BM6293" s="203" t="s">
        <v>5112</v>
      </c>
    </row>
    <row r="6294" spans="1:65" s="13" customFormat="1" ht="11.25">
      <c r="B6294" s="210"/>
      <c r="C6294" s="211"/>
      <c r="D6294" s="212" t="s">
        <v>283</v>
      </c>
      <c r="E6294" s="213" t="s">
        <v>1</v>
      </c>
      <c r="F6294" s="214" t="s">
        <v>4825</v>
      </c>
      <c r="G6294" s="211"/>
      <c r="H6294" s="213" t="s">
        <v>1</v>
      </c>
      <c r="I6294" s="215"/>
      <c r="J6294" s="211"/>
      <c r="K6294" s="211"/>
      <c r="L6294" s="216"/>
      <c r="M6294" s="217"/>
      <c r="N6294" s="218"/>
      <c r="O6294" s="218"/>
      <c r="P6294" s="218"/>
      <c r="Q6294" s="218"/>
      <c r="R6294" s="218"/>
      <c r="S6294" s="218"/>
      <c r="T6294" s="219"/>
      <c r="AT6294" s="220" t="s">
        <v>283</v>
      </c>
      <c r="AU6294" s="220" t="s">
        <v>291</v>
      </c>
      <c r="AV6294" s="13" t="s">
        <v>16</v>
      </c>
      <c r="AW6294" s="13" t="s">
        <v>32</v>
      </c>
      <c r="AX6294" s="13" t="s">
        <v>76</v>
      </c>
      <c r="AY6294" s="220" t="s">
        <v>272</v>
      </c>
    </row>
    <row r="6295" spans="1:65" s="13" customFormat="1" ht="11.25">
      <c r="B6295" s="210"/>
      <c r="C6295" s="211"/>
      <c r="D6295" s="212" t="s">
        <v>283</v>
      </c>
      <c r="E6295" s="213" t="s">
        <v>1</v>
      </c>
      <c r="F6295" s="214" t="s">
        <v>4004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>
      <c r="B6296" s="210"/>
      <c r="C6296" s="211"/>
      <c r="D6296" s="212" t="s">
        <v>283</v>
      </c>
      <c r="E6296" s="213" t="s">
        <v>1</v>
      </c>
      <c r="F6296" s="214" t="s">
        <v>285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4" customFormat="1" ht="11.25">
      <c r="B6297" s="221"/>
      <c r="C6297" s="222"/>
      <c r="D6297" s="212" t="s">
        <v>283</v>
      </c>
      <c r="E6297" s="223" t="s">
        <v>1</v>
      </c>
      <c r="F6297" s="224" t="s">
        <v>291</v>
      </c>
      <c r="G6297" s="222"/>
      <c r="H6297" s="225">
        <v>3</v>
      </c>
      <c r="I6297" s="226"/>
      <c r="J6297" s="222"/>
      <c r="K6297" s="222"/>
      <c r="L6297" s="227"/>
      <c r="M6297" s="228"/>
      <c r="N6297" s="229"/>
      <c r="O6297" s="229"/>
      <c r="P6297" s="229"/>
      <c r="Q6297" s="229"/>
      <c r="R6297" s="229"/>
      <c r="S6297" s="229"/>
      <c r="T6297" s="230"/>
      <c r="AT6297" s="231" t="s">
        <v>283</v>
      </c>
      <c r="AU6297" s="231" t="s">
        <v>291</v>
      </c>
      <c r="AV6297" s="14" t="s">
        <v>84</v>
      </c>
      <c r="AW6297" s="14" t="s">
        <v>32</v>
      </c>
      <c r="AX6297" s="14" t="s">
        <v>76</v>
      </c>
      <c r="AY6297" s="231" t="s">
        <v>272</v>
      </c>
    </row>
    <row r="6298" spans="1:65" s="2" customFormat="1" ht="24.2" customHeight="1">
      <c r="A6298" s="34"/>
      <c r="B6298" s="35"/>
      <c r="C6298" s="192" t="s">
        <v>5113</v>
      </c>
      <c r="D6298" s="192" t="s">
        <v>274</v>
      </c>
      <c r="E6298" s="193" t="s">
        <v>5114</v>
      </c>
      <c r="F6298" s="194" t="s">
        <v>5115</v>
      </c>
      <c r="G6298" s="195" t="s">
        <v>952</v>
      </c>
      <c r="H6298" s="196">
        <v>13</v>
      </c>
      <c r="I6298" s="197"/>
      <c r="J6298" s="198">
        <f>ROUND(I6298*H6298,2)</f>
        <v>0</v>
      </c>
      <c r="K6298" s="194" t="s">
        <v>1</v>
      </c>
      <c r="L6298" s="39"/>
      <c r="M6298" s="199" t="s">
        <v>1</v>
      </c>
      <c r="N6298" s="200" t="s">
        <v>41</v>
      </c>
      <c r="O6298" s="71"/>
      <c r="P6298" s="201">
        <f>O6298*H6298</f>
        <v>0</v>
      </c>
      <c r="Q6298" s="201">
        <v>1.4999999999999999E-4</v>
      </c>
      <c r="R6298" s="201">
        <f>Q6298*H6298</f>
        <v>1.9499999999999999E-3</v>
      </c>
      <c r="S6298" s="201">
        <v>0</v>
      </c>
      <c r="T6298" s="202">
        <f>S6298*H6298</f>
        <v>0</v>
      </c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R6298" s="203" t="s">
        <v>358</v>
      </c>
      <c r="AT6298" s="203" t="s">
        <v>274</v>
      </c>
      <c r="AU6298" s="203" t="s">
        <v>291</v>
      </c>
      <c r="AY6298" s="17" t="s">
        <v>272</v>
      </c>
      <c r="BE6298" s="204">
        <f>IF(N6298="základní",J6298,0)</f>
        <v>0</v>
      </c>
      <c r="BF6298" s="204">
        <f>IF(N6298="snížená",J6298,0)</f>
        <v>0</v>
      </c>
      <c r="BG6298" s="204">
        <f>IF(N6298="zákl. přenesená",J6298,0)</f>
        <v>0</v>
      </c>
      <c r="BH6298" s="204">
        <f>IF(N6298="sníž. přenesená",J6298,0)</f>
        <v>0</v>
      </c>
      <c r="BI6298" s="204">
        <f>IF(N6298="nulová",J6298,0)</f>
        <v>0</v>
      </c>
      <c r="BJ6298" s="17" t="s">
        <v>16</v>
      </c>
      <c r="BK6298" s="204">
        <f>ROUND(I6298*H6298,2)</f>
        <v>0</v>
      </c>
      <c r="BL6298" s="17" t="s">
        <v>358</v>
      </c>
      <c r="BM6298" s="203" t="s">
        <v>5116</v>
      </c>
    </row>
    <row r="6299" spans="1:65" s="13" customFormat="1" ht="11.25">
      <c r="B6299" s="210"/>
      <c r="C6299" s="211"/>
      <c r="D6299" s="212" t="s">
        <v>283</v>
      </c>
      <c r="E6299" s="213" t="s">
        <v>1</v>
      </c>
      <c r="F6299" s="214" t="s">
        <v>4825</v>
      </c>
      <c r="G6299" s="211"/>
      <c r="H6299" s="213" t="s">
        <v>1</v>
      </c>
      <c r="I6299" s="215"/>
      <c r="J6299" s="211"/>
      <c r="K6299" s="211"/>
      <c r="L6299" s="216"/>
      <c r="M6299" s="217"/>
      <c r="N6299" s="218"/>
      <c r="O6299" s="218"/>
      <c r="P6299" s="218"/>
      <c r="Q6299" s="218"/>
      <c r="R6299" s="218"/>
      <c r="S6299" s="218"/>
      <c r="T6299" s="219"/>
      <c r="AT6299" s="220" t="s">
        <v>283</v>
      </c>
      <c r="AU6299" s="220" t="s">
        <v>291</v>
      </c>
      <c r="AV6299" s="13" t="s">
        <v>16</v>
      </c>
      <c r="AW6299" s="13" t="s">
        <v>32</v>
      </c>
      <c r="AX6299" s="13" t="s">
        <v>76</v>
      </c>
      <c r="AY6299" s="220" t="s">
        <v>272</v>
      </c>
    </row>
    <row r="6300" spans="1:65" s="13" customFormat="1" ht="11.25">
      <c r="B6300" s="210"/>
      <c r="C6300" s="211"/>
      <c r="D6300" s="212" t="s">
        <v>283</v>
      </c>
      <c r="E6300" s="213" t="s">
        <v>1</v>
      </c>
      <c r="F6300" s="214" t="s">
        <v>4004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>
      <c r="B6301" s="210"/>
      <c r="C6301" s="211"/>
      <c r="D6301" s="212" t="s">
        <v>283</v>
      </c>
      <c r="E6301" s="213" t="s">
        <v>1</v>
      </c>
      <c r="F6301" s="214" t="s">
        <v>285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4" customFormat="1" ht="11.25">
      <c r="B6302" s="221"/>
      <c r="C6302" s="222"/>
      <c r="D6302" s="212" t="s">
        <v>283</v>
      </c>
      <c r="E6302" s="223" t="s">
        <v>1</v>
      </c>
      <c r="F6302" s="224" t="s">
        <v>4826</v>
      </c>
      <c r="G6302" s="222"/>
      <c r="H6302" s="225">
        <v>13</v>
      </c>
      <c r="I6302" s="226"/>
      <c r="J6302" s="222"/>
      <c r="K6302" s="222"/>
      <c r="L6302" s="227"/>
      <c r="M6302" s="228"/>
      <c r="N6302" s="229"/>
      <c r="O6302" s="229"/>
      <c r="P6302" s="229"/>
      <c r="Q6302" s="229"/>
      <c r="R6302" s="229"/>
      <c r="S6302" s="229"/>
      <c r="T6302" s="230"/>
      <c r="AT6302" s="231" t="s">
        <v>283</v>
      </c>
      <c r="AU6302" s="231" t="s">
        <v>291</v>
      </c>
      <c r="AV6302" s="14" t="s">
        <v>84</v>
      </c>
      <c r="AW6302" s="14" t="s">
        <v>32</v>
      </c>
      <c r="AX6302" s="14" t="s">
        <v>76</v>
      </c>
      <c r="AY6302" s="231" t="s">
        <v>272</v>
      </c>
    </row>
    <row r="6303" spans="1:65" s="2" customFormat="1" ht="21.75" customHeight="1">
      <c r="A6303" s="34"/>
      <c r="B6303" s="35"/>
      <c r="C6303" s="192" t="s">
        <v>5117</v>
      </c>
      <c r="D6303" s="192" t="s">
        <v>274</v>
      </c>
      <c r="E6303" s="193" t="s">
        <v>5118</v>
      </c>
      <c r="F6303" s="194" t="s">
        <v>5119</v>
      </c>
      <c r="G6303" s="195" t="s">
        <v>952</v>
      </c>
      <c r="H6303" s="196">
        <v>14</v>
      </c>
      <c r="I6303" s="197"/>
      <c r="J6303" s="198">
        <f>ROUND(I6303*H6303,2)</f>
        <v>0</v>
      </c>
      <c r="K6303" s="194" t="s">
        <v>1</v>
      </c>
      <c r="L6303" s="39"/>
      <c r="M6303" s="199" t="s">
        <v>1</v>
      </c>
      <c r="N6303" s="200" t="s">
        <v>41</v>
      </c>
      <c r="O6303" s="71"/>
      <c r="P6303" s="201">
        <f>O6303*H6303</f>
        <v>0</v>
      </c>
      <c r="Q6303" s="201">
        <v>1.4999999999999999E-4</v>
      </c>
      <c r="R6303" s="201">
        <f>Q6303*H6303</f>
        <v>2.0999999999999999E-3</v>
      </c>
      <c r="S6303" s="201">
        <v>0</v>
      </c>
      <c r="T6303" s="202">
        <f>S6303*H6303</f>
        <v>0</v>
      </c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R6303" s="203" t="s">
        <v>358</v>
      </c>
      <c r="AT6303" s="203" t="s">
        <v>274</v>
      </c>
      <c r="AU6303" s="203" t="s">
        <v>291</v>
      </c>
      <c r="AY6303" s="17" t="s">
        <v>272</v>
      </c>
      <c r="BE6303" s="204">
        <f>IF(N6303="základní",J6303,0)</f>
        <v>0</v>
      </c>
      <c r="BF6303" s="204">
        <f>IF(N6303="snížená",J6303,0)</f>
        <v>0</v>
      </c>
      <c r="BG6303" s="204">
        <f>IF(N6303="zákl. přenesená",J6303,0)</f>
        <v>0</v>
      </c>
      <c r="BH6303" s="204">
        <f>IF(N6303="sníž. přenesená",J6303,0)</f>
        <v>0</v>
      </c>
      <c r="BI6303" s="204">
        <f>IF(N6303="nulová",J6303,0)</f>
        <v>0</v>
      </c>
      <c r="BJ6303" s="17" t="s">
        <v>16</v>
      </c>
      <c r="BK6303" s="204">
        <f>ROUND(I6303*H6303,2)</f>
        <v>0</v>
      </c>
      <c r="BL6303" s="17" t="s">
        <v>358</v>
      </c>
      <c r="BM6303" s="203" t="s">
        <v>5120</v>
      </c>
    </row>
    <row r="6304" spans="1:65" s="13" customFormat="1" ht="11.25">
      <c r="B6304" s="210"/>
      <c r="C6304" s="211"/>
      <c r="D6304" s="212" t="s">
        <v>283</v>
      </c>
      <c r="E6304" s="213" t="s">
        <v>1</v>
      </c>
      <c r="F6304" s="214" t="s">
        <v>4825</v>
      </c>
      <c r="G6304" s="211"/>
      <c r="H6304" s="213" t="s">
        <v>1</v>
      </c>
      <c r="I6304" s="215"/>
      <c r="J6304" s="211"/>
      <c r="K6304" s="211"/>
      <c r="L6304" s="216"/>
      <c r="M6304" s="217"/>
      <c r="N6304" s="218"/>
      <c r="O6304" s="218"/>
      <c r="P6304" s="218"/>
      <c r="Q6304" s="218"/>
      <c r="R6304" s="218"/>
      <c r="S6304" s="218"/>
      <c r="T6304" s="219"/>
      <c r="AT6304" s="220" t="s">
        <v>283</v>
      </c>
      <c r="AU6304" s="220" t="s">
        <v>291</v>
      </c>
      <c r="AV6304" s="13" t="s">
        <v>16</v>
      </c>
      <c r="AW6304" s="13" t="s">
        <v>32</v>
      </c>
      <c r="AX6304" s="13" t="s">
        <v>76</v>
      </c>
      <c r="AY6304" s="220" t="s">
        <v>272</v>
      </c>
    </row>
    <row r="6305" spans="1:65" s="13" customFormat="1" ht="11.25">
      <c r="B6305" s="210"/>
      <c r="C6305" s="211"/>
      <c r="D6305" s="212" t="s">
        <v>283</v>
      </c>
      <c r="E6305" s="213" t="s">
        <v>1</v>
      </c>
      <c r="F6305" s="214" t="s">
        <v>4004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>
      <c r="B6306" s="210"/>
      <c r="C6306" s="211"/>
      <c r="D6306" s="212" t="s">
        <v>283</v>
      </c>
      <c r="E6306" s="213" t="s">
        <v>1</v>
      </c>
      <c r="F6306" s="214" t="s">
        <v>285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4" customFormat="1" ht="11.25">
      <c r="B6307" s="221"/>
      <c r="C6307" s="222"/>
      <c r="D6307" s="212" t="s">
        <v>283</v>
      </c>
      <c r="E6307" s="223" t="s">
        <v>1</v>
      </c>
      <c r="F6307" s="224" t="s">
        <v>5121</v>
      </c>
      <c r="G6307" s="222"/>
      <c r="H6307" s="225">
        <v>14</v>
      </c>
      <c r="I6307" s="226"/>
      <c r="J6307" s="222"/>
      <c r="K6307" s="222"/>
      <c r="L6307" s="227"/>
      <c r="M6307" s="228"/>
      <c r="N6307" s="229"/>
      <c r="O6307" s="229"/>
      <c r="P6307" s="229"/>
      <c r="Q6307" s="229"/>
      <c r="R6307" s="229"/>
      <c r="S6307" s="229"/>
      <c r="T6307" s="230"/>
      <c r="AT6307" s="231" t="s">
        <v>283</v>
      </c>
      <c r="AU6307" s="231" t="s">
        <v>291</v>
      </c>
      <c r="AV6307" s="14" t="s">
        <v>84</v>
      </c>
      <c r="AW6307" s="14" t="s">
        <v>32</v>
      </c>
      <c r="AX6307" s="14" t="s">
        <v>76</v>
      </c>
      <c r="AY6307" s="231" t="s">
        <v>272</v>
      </c>
    </row>
    <row r="6308" spans="1:65" s="2" customFormat="1" ht="24.2" customHeight="1">
      <c r="A6308" s="34"/>
      <c r="B6308" s="35"/>
      <c r="C6308" s="192" t="s">
        <v>5122</v>
      </c>
      <c r="D6308" s="192" t="s">
        <v>274</v>
      </c>
      <c r="E6308" s="193" t="s">
        <v>5123</v>
      </c>
      <c r="F6308" s="194" t="s">
        <v>5124</v>
      </c>
      <c r="G6308" s="195" t="s">
        <v>952</v>
      </c>
      <c r="H6308" s="196">
        <v>30</v>
      </c>
      <c r="I6308" s="197"/>
      <c r="J6308" s="198">
        <f>ROUND(I6308*H6308,2)</f>
        <v>0</v>
      </c>
      <c r="K6308" s="194" t="s">
        <v>1</v>
      </c>
      <c r="L6308" s="39"/>
      <c r="M6308" s="199" t="s">
        <v>1</v>
      </c>
      <c r="N6308" s="200" t="s">
        <v>41</v>
      </c>
      <c r="O6308" s="71"/>
      <c r="P6308" s="201">
        <f>O6308*H6308</f>
        <v>0</v>
      </c>
      <c r="Q6308" s="201">
        <v>1.4999999999999999E-4</v>
      </c>
      <c r="R6308" s="201">
        <f>Q6308*H6308</f>
        <v>4.4999999999999997E-3</v>
      </c>
      <c r="S6308" s="201">
        <v>0</v>
      </c>
      <c r="T6308" s="202">
        <f>S6308*H6308</f>
        <v>0</v>
      </c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R6308" s="203" t="s">
        <v>358</v>
      </c>
      <c r="AT6308" s="203" t="s">
        <v>274</v>
      </c>
      <c r="AU6308" s="203" t="s">
        <v>291</v>
      </c>
      <c r="AY6308" s="17" t="s">
        <v>272</v>
      </c>
      <c r="BE6308" s="204">
        <f>IF(N6308="základní",J6308,0)</f>
        <v>0</v>
      </c>
      <c r="BF6308" s="204">
        <f>IF(N6308="snížená",J6308,0)</f>
        <v>0</v>
      </c>
      <c r="BG6308" s="204">
        <f>IF(N6308="zákl. přenesená",J6308,0)</f>
        <v>0</v>
      </c>
      <c r="BH6308" s="204">
        <f>IF(N6308="sníž. přenesená",J6308,0)</f>
        <v>0</v>
      </c>
      <c r="BI6308" s="204">
        <f>IF(N6308="nulová",J6308,0)</f>
        <v>0</v>
      </c>
      <c r="BJ6308" s="17" t="s">
        <v>16</v>
      </c>
      <c r="BK6308" s="204">
        <f>ROUND(I6308*H6308,2)</f>
        <v>0</v>
      </c>
      <c r="BL6308" s="17" t="s">
        <v>358</v>
      </c>
      <c r="BM6308" s="203" t="s">
        <v>5125</v>
      </c>
    </row>
    <row r="6309" spans="1:65" s="13" customFormat="1" ht="11.25">
      <c r="B6309" s="210"/>
      <c r="C6309" s="211"/>
      <c r="D6309" s="212" t="s">
        <v>283</v>
      </c>
      <c r="E6309" s="213" t="s">
        <v>1</v>
      </c>
      <c r="F6309" s="214" t="s">
        <v>4825</v>
      </c>
      <c r="G6309" s="211"/>
      <c r="H6309" s="213" t="s">
        <v>1</v>
      </c>
      <c r="I6309" s="215"/>
      <c r="J6309" s="211"/>
      <c r="K6309" s="211"/>
      <c r="L6309" s="216"/>
      <c r="M6309" s="217"/>
      <c r="N6309" s="218"/>
      <c r="O6309" s="218"/>
      <c r="P6309" s="218"/>
      <c r="Q6309" s="218"/>
      <c r="R6309" s="218"/>
      <c r="S6309" s="218"/>
      <c r="T6309" s="219"/>
      <c r="AT6309" s="220" t="s">
        <v>283</v>
      </c>
      <c r="AU6309" s="220" t="s">
        <v>291</v>
      </c>
      <c r="AV6309" s="13" t="s">
        <v>16</v>
      </c>
      <c r="AW6309" s="13" t="s">
        <v>32</v>
      </c>
      <c r="AX6309" s="13" t="s">
        <v>76</v>
      </c>
      <c r="AY6309" s="220" t="s">
        <v>272</v>
      </c>
    </row>
    <row r="6310" spans="1:65" s="13" customFormat="1" ht="11.25">
      <c r="B6310" s="210"/>
      <c r="C6310" s="211"/>
      <c r="D6310" s="212" t="s">
        <v>283</v>
      </c>
      <c r="E6310" s="213" t="s">
        <v>1</v>
      </c>
      <c r="F6310" s="214" t="s">
        <v>4004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>
      <c r="B6311" s="210"/>
      <c r="C6311" s="211"/>
      <c r="D6311" s="212" t="s">
        <v>283</v>
      </c>
      <c r="E6311" s="213" t="s">
        <v>1</v>
      </c>
      <c r="F6311" s="214" t="s">
        <v>285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4" customFormat="1" ht="11.25">
      <c r="B6312" s="221"/>
      <c r="C6312" s="222"/>
      <c r="D6312" s="212" t="s">
        <v>283</v>
      </c>
      <c r="E6312" s="223" t="s">
        <v>1</v>
      </c>
      <c r="F6312" s="224" t="s">
        <v>471</v>
      </c>
      <c r="G6312" s="222"/>
      <c r="H6312" s="225">
        <v>30</v>
      </c>
      <c r="I6312" s="226"/>
      <c r="J6312" s="222"/>
      <c r="K6312" s="222"/>
      <c r="L6312" s="227"/>
      <c r="M6312" s="228"/>
      <c r="N6312" s="229"/>
      <c r="O6312" s="229"/>
      <c r="P6312" s="229"/>
      <c r="Q6312" s="229"/>
      <c r="R6312" s="229"/>
      <c r="S6312" s="229"/>
      <c r="T6312" s="230"/>
      <c r="AT6312" s="231" t="s">
        <v>283</v>
      </c>
      <c r="AU6312" s="231" t="s">
        <v>291</v>
      </c>
      <c r="AV6312" s="14" t="s">
        <v>84</v>
      </c>
      <c r="AW6312" s="14" t="s">
        <v>32</v>
      </c>
      <c r="AX6312" s="14" t="s">
        <v>76</v>
      </c>
      <c r="AY6312" s="231" t="s">
        <v>272</v>
      </c>
    </row>
    <row r="6313" spans="1:65" s="2" customFormat="1" ht="24.2" customHeight="1">
      <c r="A6313" s="34"/>
      <c r="B6313" s="35"/>
      <c r="C6313" s="192" t="s">
        <v>5126</v>
      </c>
      <c r="D6313" s="192" t="s">
        <v>274</v>
      </c>
      <c r="E6313" s="193" t="s">
        <v>5127</v>
      </c>
      <c r="F6313" s="194" t="s">
        <v>5128</v>
      </c>
      <c r="G6313" s="195" t="s">
        <v>952</v>
      </c>
      <c r="H6313" s="196">
        <v>66</v>
      </c>
      <c r="I6313" s="197"/>
      <c r="J6313" s="198">
        <f>ROUND(I6313*H6313,2)</f>
        <v>0</v>
      </c>
      <c r="K6313" s="194" t="s">
        <v>1</v>
      </c>
      <c r="L6313" s="39"/>
      <c r="M6313" s="199" t="s">
        <v>1</v>
      </c>
      <c r="N6313" s="200" t="s">
        <v>41</v>
      </c>
      <c r="O6313" s="71"/>
      <c r="P6313" s="201">
        <f>O6313*H6313</f>
        <v>0</v>
      </c>
      <c r="Q6313" s="201">
        <v>1.4999999999999999E-4</v>
      </c>
      <c r="R6313" s="201">
        <f>Q6313*H6313</f>
        <v>9.8999999999999991E-3</v>
      </c>
      <c r="S6313" s="201">
        <v>0</v>
      </c>
      <c r="T6313" s="202">
        <f>S6313*H6313</f>
        <v>0</v>
      </c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R6313" s="203" t="s">
        <v>358</v>
      </c>
      <c r="AT6313" s="203" t="s">
        <v>274</v>
      </c>
      <c r="AU6313" s="203" t="s">
        <v>291</v>
      </c>
      <c r="AY6313" s="17" t="s">
        <v>272</v>
      </c>
      <c r="BE6313" s="204">
        <f>IF(N6313="základní",J6313,0)</f>
        <v>0</v>
      </c>
      <c r="BF6313" s="204">
        <f>IF(N6313="snížená",J6313,0)</f>
        <v>0</v>
      </c>
      <c r="BG6313" s="204">
        <f>IF(N6313="zákl. přenesená",J6313,0)</f>
        <v>0</v>
      </c>
      <c r="BH6313" s="204">
        <f>IF(N6313="sníž. přenesená",J6313,0)</f>
        <v>0</v>
      </c>
      <c r="BI6313" s="204">
        <f>IF(N6313="nulová",J6313,0)</f>
        <v>0</v>
      </c>
      <c r="BJ6313" s="17" t="s">
        <v>16</v>
      </c>
      <c r="BK6313" s="204">
        <f>ROUND(I6313*H6313,2)</f>
        <v>0</v>
      </c>
      <c r="BL6313" s="17" t="s">
        <v>358</v>
      </c>
      <c r="BM6313" s="203" t="s">
        <v>5129</v>
      </c>
    </row>
    <row r="6314" spans="1:65" s="13" customFormat="1" ht="11.25">
      <c r="B6314" s="210"/>
      <c r="C6314" s="211"/>
      <c r="D6314" s="212" t="s">
        <v>283</v>
      </c>
      <c r="E6314" s="213" t="s">
        <v>1</v>
      </c>
      <c r="F6314" s="214" t="s">
        <v>4825</v>
      </c>
      <c r="G6314" s="211"/>
      <c r="H6314" s="213" t="s">
        <v>1</v>
      </c>
      <c r="I6314" s="215"/>
      <c r="J6314" s="211"/>
      <c r="K6314" s="211"/>
      <c r="L6314" s="216"/>
      <c r="M6314" s="217"/>
      <c r="N6314" s="218"/>
      <c r="O6314" s="218"/>
      <c r="P6314" s="218"/>
      <c r="Q6314" s="218"/>
      <c r="R6314" s="218"/>
      <c r="S6314" s="218"/>
      <c r="T6314" s="219"/>
      <c r="AT6314" s="220" t="s">
        <v>283</v>
      </c>
      <c r="AU6314" s="220" t="s">
        <v>291</v>
      </c>
      <c r="AV6314" s="13" t="s">
        <v>16</v>
      </c>
      <c r="AW6314" s="13" t="s">
        <v>32</v>
      </c>
      <c r="AX6314" s="13" t="s">
        <v>76</v>
      </c>
      <c r="AY6314" s="220" t="s">
        <v>272</v>
      </c>
    </row>
    <row r="6315" spans="1:65" s="13" customFormat="1" ht="11.25">
      <c r="B6315" s="210"/>
      <c r="C6315" s="211"/>
      <c r="D6315" s="212" t="s">
        <v>283</v>
      </c>
      <c r="E6315" s="213" t="s">
        <v>1</v>
      </c>
      <c r="F6315" s="214" t="s">
        <v>4004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>
      <c r="B6316" s="210"/>
      <c r="C6316" s="211"/>
      <c r="D6316" s="212" t="s">
        <v>283</v>
      </c>
      <c r="E6316" s="213" t="s">
        <v>1</v>
      </c>
      <c r="F6316" s="214" t="s">
        <v>285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4" customFormat="1" ht="11.25">
      <c r="B6317" s="221"/>
      <c r="C6317" s="222"/>
      <c r="D6317" s="212" t="s">
        <v>283</v>
      </c>
      <c r="E6317" s="223" t="s">
        <v>1</v>
      </c>
      <c r="F6317" s="224" t="s">
        <v>781</v>
      </c>
      <c r="G6317" s="222"/>
      <c r="H6317" s="225">
        <v>66</v>
      </c>
      <c r="I6317" s="226"/>
      <c r="J6317" s="222"/>
      <c r="K6317" s="222"/>
      <c r="L6317" s="227"/>
      <c r="M6317" s="228"/>
      <c r="N6317" s="229"/>
      <c r="O6317" s="229"/>
      <c r="P6317" s="229"/>
      <c r="Q6317" s="229"/>
      <c r="R6317" s="229"/>
      <c r="S6317" s="229"/>
      <c r="T6317" s="230"/>
      <c r="AT6317" s="231" t="s">
        <v>283</v>
      </c>
      <c r="AU6317" s="231" t="s">
        <v>291</v>
      </c>
      <c r="AV6317" s="14" t="s">
        <v>84</v>
      </c>
      <c r="AW6317" s="14" t="s">
        <v>32</v>
      </c>
      <c r="AX6317" s="14" t="s">
        <v>76</v>
      </c>
      <c r="AY6317" s="231" t="s">
        <v>272</v>
      </c>
    </row>
    <row r="6318" spans="1:65" s="2" customFormat="1" ht="24.2" customHeight="1">
      <c r="A6318" s="34"/>
      <c r="B6318" s="35"/>
      <c r="C6318" s="192" t="s">
        <v>5130</v>
      </c>
      <c r="D6318" s="192" t="s">
        <v>274</v>
      </c>
      <c r="E6318" s="193" t="s">
        <v>5131</v>
      </c>
      <c r="F6318" s="194" t="s">
        <v>5132</v>
      </c>
      <c r="G6318" s="195" t="s">
        <v>952</v>
      </c>
      <c r="H6318" s="196">
        <v>14</v>
      </c>
      <c r="I6318" s="197"/>
      <c r="J6318" s="198">
        <f>ROUND(I6318*H6318,2)</f>
        <v>0</v>
      </c>
      <c r="K6318" s="194" t="s">
        <v>1</v>
      </c>
      <c r="L6318" s="39"/>
      <c r="M6318" s="199" t="s">
        <v>1</v>
      </c>
      <c r="N6318" s="200" t="s">
        <v>41</v>
      </c>
      <c r="O6318" s="71"/>
      <c r="P6318" s="201">
        <f>O6318*H6318</f>
        <v>0</v>
      </c>
      <c r="Q6318" s="201">
        <v>1.4999999999999999E-4</v>
      </c>
      <c r="R6318" s="201">
        <f>Q6318*H6318</f>
        <v>2.0999999999999999E-3</v>
      </c>
      <c r="S6318" s="201">
        <v>0</v>
      </c>
      <c r="T6318" s="202">
        <f>S6318*H6318</f>
        <v>0</v>
      </c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R6318" s="203" t="s">
        <v>358</v>
      </c>
      <c r="AT6318" s="203" t="s">
        <v>274</v>
      </c>
      <c r="AU6318" s="203" t="s">
        <v>291</v>
      </c>
      <c r="AY6318" s="17" t="s">
        <v>272</v>
      </c>
      <c r="BE6318" s="204">
        <f>IF(N6318="základní",J6318,0)</f>
        <v>0</v>
      </c>
      <c r="BF6318" s="204">
        <f>IF(N6318="snížená",J6318,0)</f>
        <v>0</v>
      </c>
      <c r="BG6318" s="204">
        <f>IF(N6318="zákl. přenesená",J6318,0)</f>
        <v>0</v>
      </c>
      <c r="BH6318" s="204">
        <f>IF(N6318="sníž. přenesená",J6318,0)</f>
        <v>0</v>
      </c>
      <c r="BI6318" s="204">
        <f>IF(N6318="nulová",J6318,0)</f>
        <v>0</v>
      </c>
      <c r="BJ6318" s="17" t="s">
        <v>16</v>
      </c>
      <c r="BK6318" s="204">
        <f>ROUND(I6318*H6318,2)</f>
        <v>0</v>
      </c>
      <c r="BL6318" s="17" t="s">
        <v>358</v>
      </c>
      <c r="BM6318" s="203" t="s">
        <v>5133</v>
      </c>
    </row>
    <row r="6319" spans="1:65" s="13" customFormat="1" ht="11.25">
      <c r="B6319" s="210"/>
      <c r="C6319" s="211"/>
      <c r="D6319" s="212" t="s">
        <v>283</v>
      </c>
      <c r="E6319" s="213" t="s">
        <v>1</v>
      </c>
      <c r="F6319" s="214" t="s">
        <v>4825</v>
      </c>
      <c r="G6319" s="211"/>
      <c r="H6319" s="213" t="s">
        <v>1</v>
      </c>
      <c r="I6319" s="215"/>
      <c r="J6319" s="211"/>
      <c r="K6319" s="211"/>
      <c r="L6319" s="216"/>
      <c r="M6319" s="217"/>
      <c r="N6319" s="218"/>
      <c r="O6319" s="218"/>
      <c r="P6319" s="218"/>
      <c r="Q6319" s="218"/>
      <c r="R6319" s="218"/>
      <c r="S6319" s="218"/>
      <c r="T6319" s="219"/>
      <c r="AT6319" s="220" t="s">
        <v>283</v>
      </c>
      <c r="AU6319" s="220" t="s">
        <v>291</v>
      </c>
      <c r="AV6319" s="13" t="s">
        <v>16</v>
      </c>
      <c r="AW6319" s="13" t="s">
        <v>32</v>
      </c>
      <c r="AX6319" s="13" t="s">
        <v>76</v>
      </c>
      <c r="AY6319" s="220" t="s">
        <v>272</v>
      </c>
    </row>
    <row r="6320" spans="1:65" s="13" customFormat="1" ht="11.25">
      <c r="B6320" s="210"/>
      <c r="C6320" s="211"/>
      <c r="D6320" s="212" t="s">
        <v>283</v>
      </c>
      <c r="E6320" s="213" t="s">
        <v>1</v>
      </c>
      <c r="F6320" s="214" t="s">
        <v>4004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>
      <c r="B6321" s="210"/>
      <c r="C6321" s="211"/>
      <c r="D6321" s="212" t="s">
        <v>283</v>
      </c>
      <c r="E6321" s="213" t="s">
        <v>1</v>
      </c>
      <c r="F6321" s="214" t="s">
        <v>285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4" customFormat="1" ht="11.25">
      <c r="B6322" s="221"/>
      <c r="C6322" s="222"/>
      <c r="D6322" s="212" t="s">
        <v>283</v>
      </c>
      <c r="E6322" s="223" t="s">
        <v>1</v>
      </c>
      <c r="F6322" s="224" t="s">
        <v>5121</v>
      </c>
      <c r="G6322" s="222"/>
      <c r="H6322" s="225">
        <v>14</v>
      </c>
      <c r="I6322" s="226"/>
      <c r="J6322" s="222"/>
      <c r="K6322" s="222"/>
      <c r="L6322" s="227"/>
      <c r="M6322" s="228"/>
      <c r="N6322" s="229"/>
      <c r="O6322" s="229"/>
      <c r="P6322" s="229"/>
      <c r="Q6322" s="229"/>
      <c r="R6322" s="229"/>
      <c r="S6322" s="229"/>
      <c r="T6322" s="230"/>
      <c r="AT6322" s="231" t="s">
        <v>283</v>
      </c>
      <c r="AU6322" s="231" t="s">
        <v>291</v>
      </c>
      <c r="AV6322" s="14" t="s">
        <v>84</v>
      </c>
      <c r="AW6322" s="14" t="s">
        <v>32</v>
      </c>
      <c r="AX6322" s="14" t="s">
        <v>76</v>
      </c>
      <c r="AY6322" s="231" t="s">
        <v>272</v>
      </c>
    </row>
    <row r="6323" spans="1:65" s="2" customFormat="1" ht="24.2" customHeight="1">
      <c r="A6323" s="34"/>
      <c r="B6323" s="35"/>
      <c r="C6323" s="192" t="s">
        <v>5134</v>
      </c>
      <c r="D6323" s="192" t="s">
        <v>274</v>
      </c>
      <c r="E6323" s="193" t="s">
        <v>5135</v>
      </c>
      <c r="F6323" s="194" t="s">
        <v>5136</v>
      </c>
      <c r="G6323" s="195" t="s">
        <v>952</v>
      </c>
      <c r="H6323" s="196">
        <v>1</v>
      </c>
      <c r="I6323" s="197"/>
      <c r="J6323" s="198">
        <f>ROUND(I6323*H6323,2)</f>
        <v>0</v>
      </c>
      <c r="K6323" s="194" t="s">
        <v>1</v>
      </c>
      <c r="L6323" s="39"/>
      <c r="M6323" s="199" t="s">
        <v>1</v>
      </c>
      <c r="N6323" s="200" t="s">
        <v>41</v>
      </c>
      <c r="O6323" s="71"/>
      <c r="P6323" s="201">
        <f>O6323*H6323</f>
        <v>0</v>
      </c>
      <c r="Q6323" s="201">
        <v>1.4999999999999999E-4</v>
      </c>
      <c r="R6323" s="201">
        <f>Q6323*H6323</f>
        <v>1.4999999999999999E-4</v>
      </c>
      <c r="S6323" s="201">
        <v>0</v>
      </c>
      <c r="T6323" s="202">
        <f>S6323*H6323</f>
        <v>0</v>
      </c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R6323" s="203" t="s">
        <v>358</v>
      </c>
      <c r="AT6323" s="203" t="s">
        <v>274</v>
      </c>
      <c r="AU6323" s="203" t="s">
        <v>291</v>
      </c>
      <c r="AY6323" s="17" t="s">
        <v>272</v>
      </c>
      <c r="BE6323" s="204">
        <f>IF(N6323="základní",J6323,0)</f>
        <v>0</v>
      </c>
      <c r="BF6323" s="204">
        <f>IF(N6323="snížená",J6323,0)</f>
        <v>0</v>
      </c>
      <c r="BG6323" s="204">
        <f>IF(N6323="zákl. přenesená",J6323,0)</f>
        <v>0</v>
      </c>
      <c r="BH6323" s="204">
        <f>IF(N6323="sníž. přenesená",J6323,0)</f>
        <v>0</v>
      </c>
      <c r="BI6323" s="204">
        <f>IF(N6323="nulová",J6323,0)</f>
        <v>0</v>
      </c>
      <c r="BJ6323" s="17" t="s">
        <v>16</v>
      </c>
      <c r="BK6323" s="204">
        <f>ROUND(I6323*H6323,2)</f>
        <v>0</v>
      </c>
      <c r="BL6323" s="17" t="s">
        <v>358</v>
      </c>
      <c r="BM6323" s="203" t="s">
        <v>5137</v>
      </c>
    </row>
    <row r="6324" spans="1:65" s="13" customFormat="1" ht="11.25">
      <c r="B6324" s="210"/>
      <c r="C6324" s="211"/>
      <c r="D6324" s="212" t="s">
        <v>283</v>
      </c>
      <c r="E6324" s="213" t="s">
        <v>1</v>
      </c>
      <c r="F6324" s="214" t="s">
        <v>4825</v>
      </c>
      <c r="G6324" s="211"/>
      <c r="H6324" s="213" t="s">
        <v>1</v>
      </c>
      <c r="I6324" s="215"/>
      <c r="J6324" s="211"/>
      <c r="K6324" s="211"/>
      <c r="L6324" s="216"/>
      <c r="M6324" s="217"/>
      <c r="N6324" s="218"/>
      <c r="O6324" s="218"/>
      <c r="P6324" s="218"/>
      <c r="Q6324" s="218"/>
      <c r="R6324" s="218"/>
      <c r="S6324" s="218"/>
      <c r="T6324" s="219"/>
      <c r="AT6324" s="220" t="s">
        <v>283</v>
      </c>
      <c r="AU6324" s="220" t="s">
        <v>291</v>
      </c>
      <c r="AV6324" s="13" t="s">
        <v>16</v>
      </c>
      <c r="AW6324" s="13" t="s">
        <v>32</v>
      </c>
      <c r="AX6324" s="13" t="s">
        <v>76</v>
      </c>
      <c r="AY6324" s="220" t="s">
        <v>272</v>
      </c>
    </row>
    <row r="6325" spans="1:65" s="13" customFormat="1" ht="11.25">
      <c r="B6325" s="210"/>
      <c r="C6325" s="211"/>
      <c r="D6325" s="212" t="s">
        <v>283</v>
      </c>
      <c r="E6325" s="213" t="s">
        <v>1</v>
      </c>
      <c r="F6325" s="214" t="s">
        <v>4004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>
      <c r="B6326" s="210"/>
      <c r="C6326" s="211"/>
      <c r="D6326" s="212" t="s">
        <v>283</v>
      </c>
      <c r="E6326" s="213" t="s">
        <v>1</v>
      </c>
      <c r="F6326" s="214" t="s">
        <v>285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4" customFormat="1" ht="11.25">
      <c r="B6327" s="221"/>
      <c r="C6327" s="222"/>
      <c r="D6327" s="212" t="s">
        <v>283</v>
      </c>
      <c r="E6327" s="223" t="s">
        <v>1</v>
      </c>
      <c r="F6327" s="224" t="s">
        <v>16</v>
      </c>
      <c r="G6327" s="222"/>
      <c r="H6327" s="225">
        <v>1</v>
      </c>
      <c r="I6327" s="226"/>
      <c r="J6327" s="222"/>
      <c r="K6327" s="222"/>
      <c r="L6327" s="227"/>
      <c r="M6327" s="228"/>
      <c r="N6327" s="229"/>
      <c r="O6327" s="229"/>
      <c r="P6327" s="229"/>
      <c r="Q6327" s="229"/>
      <c r="R6327" s="229"/>
      <c r="S6327" s="229"/>
      <c r="T6327" s="230"/>
      <c r="AT6327" s="231" t="s">
        <v>283</v>
      </c>
      <c r="AU6327" s="231" t="s">
        <v>291</v>
      </c>
      <c r="AV6327" s="14" t="s">
        <v>84</v>
      </c>
      <c r="AW6327" s="14" t="s">
        <v>32</v>
      </c>
      <c r="AX6327" s="14" t="s">
        <v>76</v>
      </c>
      <c r="AY6327" s="231" t="s">
        <v>272</v>
      </c>
    </row>
    <row r="6328" spans="1:65" s="2" customFormat="1" ht="33" customHeight="1">
      <c r="A6328" s="34"/>
      <c r="B6328" s="35"/>
      <c r="C6328" s="192" t="s">
        <v>5138</v>
      </c>
      <c r="D6328" s="192" t="s">
        <v>274</v>
      </c>
      <c r="E6328" s="193" t="s">
        <v>5139</v>
      </c>
      <c r="F6328" s="194" t="s">
        <v>5140</v>
      </c>
      <c r="G6328" s="195" t="s">
        <v>952</v>
      </c>
      <c r="H6328" s="196">
        <v>17</v>
      </c>
      <c r="I6328" s="197"/>
      <c r="J6328" s="198">
        <f>ROUND(I6328*H6328,2)</f>
        <v>0</v>
      </c>
      <c r="K6328" s="194" t="s">
        <v>1</v>
      </c>
      <c r="L6328" s="39"/>
      <c r="M6328" s="199" t="s">
        <v>1</v>
      </c>
      <c r="N6328" s="200" t="s">
        <v>41</v>
      </c>
      <c r="O6328" s="71"/>
      <c r="P6328" s="201">
        <f>O6328*H6328</f>
        <v>0</v>
      </c>
      <c r="Q6328" s="201">
        <v>1.4999999999999999E-4</v>
      </c>
      <c r="R6328" s="201">
        <f>Q6328*H6328</f>
        <v>2.5499999999999997E-3</v>
      </c>
      <c r="S6328" s="201">
        <v>0</v>
      </c>
      <c r="T6328" s="202">
        <f>S6328*H6328</f>
        <v>0</v>
      </c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R6328" s="203" t="s">
        <v>358</v>
      </c>
      <c r="AT6328" s="203" t="s">
        <v>274</v>
      </c>
      <c r="AU6328" s="203" t="s">
        <v>291</v>
      </c>
      <c r="AY6328" s="17" t="s">
        <v>272</v>
      </c>
      <c r="BE6328" s="204">
        <f>IF(N6328="základní",J6328,0)</f>
        <v>0</v>
      </c>
      <c r="BF6328" s="204">
        <f>IF(N6328="snížená",J6328,0)</f>
        <v>0</v>
      </c>
      <c r="BG6328" s="204">
        <f>IF(N6328="zákl. přenesená",J6328,0)</f>
        <v>0</v>
      </c>
      <c r="BH6328" s="204">
        <f>IF(N6328="sníž. přenesená",J6328,0)</f>
        <v>0</v>
      </c>
      <c r="BI6328" s="204">
        <f>IF(N6328="nulová",J6328,0)</f>
        <v>0</v>
      </c>
      <c r="BJ6328" s="17" t="s">
        <v>16</v>
      </c>
      <c r="BK6328" s="204">
        <f>ROUND(I6328*H6328,2)</f>
        <v>0</v>
      </c>
      <c r="BL6328" s="17" t="s">
        <v>358</v>
      </c>
      <c r="BM6328" s="203" t="s">
        <v>5141</v>
      </c>
    </row>
    <row r="6329" spans="1:65" s="13" customFormat="1" ht="11.25">
      <c r="B6329" s="210"/>
      <c r="C6329" s="211"/>
      <c r="D6329" s="212" t="s">
        <v>283</v>
      </c>
      <c r="E6329" s="213" t="s">
        <v>1</v>
      </c>
      <c r="F6329" s="214" t="s">
        <v>4825</v>
      </c>
      <c r="G6329" s="211"/>
      <c r="H6329" s="213" t="s">
        <v>1</v>
      </c>
      <c r="I6329" s="215"/>
      <c r="J6329" s="211"/>
      <c r="K6329" s="211"/>
      <c r="L6329" s="216"/>
      <c r="M6329" s="217"/>
      <c r="N6329" s="218"/>
      <c r="O6329" s="218"/>
      <c r="P6329" s="218"/>
      <c r="Q6329" s="218"/>
      <c r="R6329" s="218"/>
      <c r="S6329" s="218"/>
      <c r="T6329" s="219"/>
      <c r="AT6329" s="220" t="s">
        <v>283</v>
      </c>
      <c r="AU6329" s="220" t="s">
        <v>291</v>
      </c>
      <c r="AV6329" s="13" t="s">
        <v>16</v>
      </c>
      <c r="AW6329" s="13" t="s">
        <v>32</v>
      </c>
      <c r="AX6329" s="13" t="s">
        <v>76</v>
      </c>
      <c r="AY6329" s="220" t="s">
        <v>272</v>
      </c>
    </row>
    <row r="6330" spans="1:65" s="13" customFormat="1" ht="11.25">
      <c r="B6330" s="210"/>
      <c r="C6330" s="211"/>
      <c r="D6330" s="212" t="s">
        <v>283</v>
      </c>
      <c r="E6330" s="213" t="s">
        <v>1</v>
      </c>
      <c r="F6330" s="214" t="s">
        <v>4004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>
      <c r="B6331" s="210"/>
      <c r="C6331" s="211"/>
      <c r="D6331" s="212" t="s">
        <v>283</v>
      </c>
      <c r="E6331" s="213" t="s">
        <v>1</v>
      </c>
      <c r="F6331" s="214" t="s">
        <v>285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4" customFormat="1" ht="11.25">
      <c r="B6332" s="221"/>
      <c r="C6332" s="222"/>
      <c r="D6332" s="212" t="s">
        <v>283</v>
      </c>
      <c r="E6332" s="223" t="s">
        <v>1</v>
      </c>
      <c r="F6332" s="224" t="s">
        <v>363</v>
      </c>
      <c r="G6332" s="222"/>
      <c r="H6332" s="225">
        <v>17</v>
      </c>
      <c r="I6332" s="226"/>
      <c r="J6332" s="222"/>
      <c r="K6332" s="222"/>
      <c r="L6332" s="227"/>
      <c r="M6332" s="228"/>
      <c r="N6332" s="229"/>
      <c r="O6332" s="229"/>
      <c r="P6332" s="229"/>
      <c r="Q6332" s="229"/>
      <c r="R6332" s="229"/>
      <c r="S6332" s="229"/>
      <c r="T6332" s="230"/>
      <c r="AT6332" s="231" t="s">
        <v>283</v>
      </c>
      <c r="AU6332" s="231" t="s">
        <v>291</v>
      </c>
      <c r="AV6332" s="14" t="s">
        <v>84</v>
      </c>
      <c r="AW6332" s="14" t="s">
        <v>32</v>
      </c>
      <c r="AX6332" s="14" t="s">
        <v>76</v>
      </c>
      <c r="AY6332" s="231" t="s">
        <v>272</v>
      </c>
    </row>
    <row r="6333" spans="1:65" s="2" customFormat="1" ht="24.2" customHeight="1">
      <c r="A6333" s="34"/>
      <c r="B6333" s="35"/>
      <c r="C6333" s="192" t="s">
        <v>5142</v>
      </c>
      <c r="D6333" s="192" t="s">
        <v>274</v>
      </c>
      <c r="E6333" s="193" t="s">
        <v>5143</v>
      </c>
      <c r="F6333" s="194" t="s">
        <v>5144</v>
      </c>
      <c r="G6333" s="195" t="s">
        <v>952</v>
      </c>
      <c r="H6333" s="196">
        <v>2</v>
      </c>
      <c r="I6333" s="197"/>
      <c r="J6333" s="198">
        <f>ROUND(I6333*H6333,2)</f>
        <v>0</v>
      </c>
      <c r="K6333" s="194" t="s">
        <v>1</v>
      </c>
      <c r="L6333" s="39"/>
      <c r="M6333" s="199" t="s">
        <v>1</v>
      </c>
      <c r="N6333" s="200" t="s">
        <v>41</v>
      </c>
      <c r="O6333" s="71"/>
      <c r="P6333" s="201">
        <f>O6333*H6333</f>
        <v>0</v>
      </c>
      <c r="Q6333" s="201">
        <v>1.4999999999999999E-4</v>
      </c>
      <c r="R6333" s="201">
        <f>Q6333*H6333</f>
        <v>2.9999999999999997E-4</v>
      </c>
      <c r="S6333" s="201">
        <v>0</v>
      </c>
      <c r="T6333" s="202">
        <f>S6333*H6333</f>
        <v>0</v>
      </c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R6333" s="203" t="s">
        <v>358</v>
      </c>
      <c r="AT6333" s="203" t="s">
        <v>274</v>
      </c>
      <c r="AU6333" s="203" t="s">
        <v>291</v>
      </c>
      <c r="AY6333" s="17" t="s">
        <v>272</v>
      </c>
      <c r="BE6333" s="204">
        <f>IF(N6333="základní",J6333,0)</f>
        <v>0</v>
      </c>
      <c r="BF6333" s="204">
        <f>IF(N6333="snížená",J6333,0)</f>
        <v>0</v>
      </c>
      <c r="BG6333" s="204">
        <f>IF(N6333="zákl. přenesená",J6333,0)</f>
        <v>0</v>
      </c>
      <c r="BH6333" s="204">
        <f>IF(N6333="sníž. přenesená",J6333,0)</f>
        <v>0</v>
      </c>
      <c r="BI6333" s="204">
        <f>IF(N6333="nulová",J6333,0)</f>
        <v>0</v>
      </c>
      <c r="BJ6333" s="17" t="s">
        <v>16</v>
      </c>
      <c r="BK6333" s="204">
        <f>ROUND(I6333*H6333,2)</f>
        <v>0</v>
      </c>
      <c r="BL6333" s="17" t="s">
        <v>358</v>
      </c>
      <c r="BM6333" s="203" t="s">
        <v>5145</v>
      </c>
    </row>
    <row r="6334" spans="1:65" s="13" customFormat="1" ht="11.25">
      <c r="B6334" s="210"/>
      <c r="C6334" s="211"/>
      <c r="D6334" s="212" t="s">
        <v>283</v>
      </c>
      <c r="E6334" s="213" t="s">
        <v>1</v>
      </c>
      <c r="F6334" s="214" t="s">
        <v>4825</v>
      </c>
      <c r="G6334" s="211"/>
      <c r="H6334" s="213" t="s">
        <v>1</v>
      </c>
      <c r="I6334" s="215"/>
      <c r="J6334" s="211"/>
      <c r="K6334" s="211"/>
      <c r="L6334" s="216"/>
      <c r="M6334" s="217"/>
      <c r="N6334" s="218"/>
      <c r="O6334" s="218"/>
      <c r="P6334" s="218"/>
      <c r="Q6334" s="218"/>
      <c r="R6334" s="218"/>
      <c r="S6334" s="218"/>
      <c r="T6334" s="219"/>
      <c r="AT6334" s="220" t="s">
        <v>283</v>
      </c>
      <c r="AU6334" s="220" t="s">
        <v>291</v>
      </c>
      <c r="AV6334" s="13" t="s">
        <v>16</v>
      </c>
      <c r="AW6334" s="13" t="s">
        <v>32</v>
      </c>
      <c r="AX6334" s="13" t="s">
        <v>76</v>
      </c>
      <c r="AY6334" s="220" t="s">
        <v>272</v>
      </c>
    </row>
    <row r="6335" spans="1:65" s="13" customFormat="1" ht="11.25">
      <c r="B6335" s="210"/>
      <c r="C6335" s="211"/>
      <c r="D6335" s="212" t="s">
        <v>283</v>
      </c>
      <c r="E6335" s="213" t="s">
        <v>1</v>
      </c>
      <c r="F6335" s="214" t="s">
        <v>4004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>
      <c r="B6336" s="210"/>
      <c r="C6336" s="211"/>
      <c r="D6336" s="212" t="s">
        <v>283</v>
      </c>
      <c r="E6336" s="213" t="s">
        <v>1</v>
      </c>
      <c r="F6336" s="214" t="s">
        <v>285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4" customFormat="1" ht="11.25">
      <c r="B6337" s="221"/>
      <c r="C6337" s="222"/>
      <c r="D6337" s="212" t="s">
        <v>283</v>
      </c>
      <c r="E6337" s="223" t="s">
        <v>1</v>
      </c>
      <c r="F6337" s="224" t="s">
        <v>84</v>
      </c>
      <c r="G6337" s="222"/>
      <c r="H6337" s="225">
        <v>2</v>
      </c>
      <c r="I6337" s="226"/>
      <c r="J6337" s="222"/>
      <c r="K6337" s="222"/>
      <c r="L6337" s="227"/>
      <c r="M6337" s="228"/>
      <c r="N6337" s="229"/>
      <c r="O6337" s="229"/>
      <c r="P6337" s="229"/>
      <c r="Q6337" s="229"/>
      <c r="R6337" s="229"/>
      <c r="S6337" s="229"/>
      <c r="T6337" s="230"/>
      <c r="AT6337" s="231" t="s">
        <v>283</v>
      </c>
      <c r="AU6337" s="231" t="s">
        <v>291</v>
      </c>
      <c r="AV6337" s="14" t="s">
        <v>84</v>
      </c>
      <c r="AW6337" s="14" t="s">
        <v>32</v>
      </c>
      <c r="AX6337" s="14" t="s">
        <v>76</v>
      </c>
      <c r="AY6337" s="231" t="s">
        <v>272</v>
      </c>
    </row>
    <row r="6338" spans="1:65" s="2" customFormat="1" ht="24.2" customHeight="1">
      <c r="A6338" s="34"/>
      <c r="B6338" s="35"/>
      <c r="C6338" s="192" t="s">
        <v>5146</v>
      </c>
      <c r="D6338" s="192" t="s">
        <v>274</v>
      </c>
      <c r="E6338" s="193" t="s">
        <v>5147</v>
      </c>
      <c r="F6338" s="194" t="s">
        <v>5148</v>
      </c>
      <c r="G6338" s="195" t="s">
        <v>952</v>
      </c>
      <c r="H6338" s="196">
        <v>0</v>
      </c>
      <c r="I6338" s="197"/>
      <c r="J6338" s="198">
        <f>ROUND(I6338*H6338,2)</f>
        <v>0</v>
      </c>
      <c r="K6338" s="194" t="s">
        <v>1</v>
      </c>
      <c r="L6338" s="39"/>
      <c r="M6338" s="199" t="s">
        <v>1</v>
      </c>
      <c r="N6338" s="200" t="s">
        <v>41</v>
      </c>
      <c r="O6338" s="71"/>
      <c r="P6338" s="201">
        <f>O6338*H6338</f>
        <v>0</v>
      </c>
      <c r="Q6338" s="201">
        <v>1.4999999999999999E-4</v>
      </c>
      <c r="R6338" s="201">
        <f>Q6338*H6338</f>
        <v>0</v>
      </c>
      <c r="S6338" s="201">
        <v>0</v>
      </c>
      <c r="T6338" s="202">
        <f>S6338*H6338</f>
        <v>0</v>
      </c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R6338" s="203" t="s">
        <v>358</v>
      </c>
      <c r="AT6338" s="203" t="s">
        <v>274</v>
      </c>
      <c r="AU6338" s="203" t="s">
        <v>291</v>
      </c>
      <c r="AY6338" s="17" t="s">
        <v>272</v>
      </c>
      <c r="BE6338" s="204">
        <f>IF(N6338="základní",J6338,0)</f>
        <v>0</v>
      </c>
      <c r="BF6338" s="204">
        <f>IF(N6338="snížená",J6338,0)</f>
        <v>0</v>
      </c>
      <c r="BG6338" s="204">
        <f>IF(N6338="zákl. přenesená",J6338,0)</f>
        <v>0</v>
      </c>
      <c r="BH6338" s="204">
        <f>IF(N6338="sníž. přenesená",J6338,0)</f>
        <v>0</v>
      </c>
      <c r="BI6338" s="204">
        <f>IF(N6338="nulová",J6338,0)</f>
        <v>0</v>
      </c>
      <c r="BJ6338" s="17" t="s">
        <v>16</v>
      </c>
      <c r="BK6338" s="204">
        <f>ROUND(I6338*H6338,2)</f>
        <v>0</v>
      </c>
      <c r="BL6338" s="17" t="s">
        <v>358</v>
      </c>
      <c r="BM6338" s="203" t="s">
        <v>5149</v>
      </c>
    </row>
    <row r="6339" spans="1:65" s="13" customFormat="1" ht="11.25">
      <c r="B6339" s="210"/>
      <c r="C6339" s="211"/>
      <c r="D6339" s="212" t="s">
        <v>283</v>
      </c>
      <c r="E6339" s="213" t="s">
        <v>1</v>
      </c>
      <c r="F6339" s="214" t="s">
        <v>4825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>
      <c r="B6340" s="210"/>
      <c r="C6340" s="211"/>
      <c r="D6340" s="212" t="s">
        <v>283</v>
      </c>
      <c r="E6340" s="213" t="s">
        <v>1</v>
      </c>
      <c r="F6340" s="214" t="s">
        <v>4004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>
      <c r="B6341" s="210"/>
      <c r="C6341" s="211"/>
      <c r="D6341" s="212" t="s">
        <v>283</v>
      </c>
      <c r="E6341" s="213" t="s">
        <v>1</v>
      </c>
      <c r="F6341" s="214" t="s">
        <v>285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4" customFormat="1" ht="11.25">
      <c r="B6342" s="221"/>
      <c r="C6342" s="222"/>
      <c r="D6342" s="212" t="s">
        <v>283</v>
      </c>
      <c r="E6342" s="223" t="s">
        <v>1</v>
      </c>
      <c r="F6342" s="224" t="s">
        <v>16</v>
      </c>
      <c r="G6342" s="222"/>
      <c r="H6342" s="225">
        <v>1</v>
      </c>
      <c r="I6342" s="226"/>
      <c r="J6342" s="222"/>
      <c r="K6342" s="222"/>
      <c r="L6342" s="227"/>
      <c r="M6342" s="228"/>
      <c r="N6342" s="229"/>
      <c r="O6342" s="229"/>
      <c r="P6342" s="229"/>
      <c r="Q6342" s="229"/>
      <c r="R6342" s="229"/>
      <c r="S6342" s="229"/>
      <c r="T6342" s="230"/>
      <c r="AT6342" s="231" t="s">
        <v>283</v>
      </c>
      <c r="AU6342" s="231" t="s">
        <v>291</v>
      </c>
      <c r="AV6342" s="14" t="s">
        <v>84</v>
      </c>
      <c r="AW6342" s="14" t="s">
        <v>32</v>
      </c>
      <c r="AX6342" s="14" t="s">
        <v>76</v>
      </c>
      <c r="AY6342" s="231" t="s">
        <v>272</v>
      </c>
    </row>
    <row r="6343" spans="1:65" s="13" customFormat="1" ht="11.25">
      <c r="B6343" s="210"/>
      <c r="C6343" s="211"/>
      <c r="D6343" s="212" t="s">
        <v>283</v>
      </c>
      <c r="E6343" s="213" t="s">
        <v>1</v>
      </c>
      <c r="F6343" s="214" t="s">
        <v>285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>
      <c r="B6344" s="210"/>
      <c r="C6344" s="211"/>
      <c r="D6344" s="212" t="s">
        <v>283</v>
      </c>
      <c r="E6344" s="213" t="s">
        <v>1</v>
      </c>
      <c r="F6344" s="214" t="s">
        <v>842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4" customFormat="1" ht="11.25">
      <c r="B6345" s="221"/>
      <c r="C6345" s="222"/>
      <c r="D6345" s="212" t="s">
        <v>283</v>
      </c>
      <c r="E6345" s="223" t="s">
        <v>1</v>
      </c>
      <c r="F6345" s="224" t="s">
        <v>207</v>
      </c>
      <c r="G6345" s="222"/>
      <c r="H6345" s="225">
        <v>-1</v>
      </c>
      <c r="I6345" s="226"/>
      <c r="J6345" s="222"/>
      <c r="K6345" s="222"/>
      <c r="L6345" s="227"/>
      <c r="M6345" s="228"/>
      <c r="N6345" s="229"/>
      <c r="O6345" s="229"/>
      <c r="P6345" s="229"/>
      <c r="Q6345" s="229"/>
      <c r="R6345" s="229"/>
      <c r="S6345" s="229"/>
      <c r="T6345" s="230"/>
      <c r="AT6345" s="231" t="s">
        <v>283</v>
      </c>
      <c r="AU6345" s="231" t="s">
        <v>291</v>
      </c>
      <c r="AV6345" s="14" t="s">
        <v>84</v>
      </c>
      <c r="AW6345" s="14" t="s">
        <v>32</v>
      </c>
      <c r="AX6345" s="14" t="s">
        <v>76</v>
      </c>
      <c r="AY6345" s="231" t="s">
        <v>272</v>
      </c>
    </row>
    <row r="6346" spans="1:65" s="2" customFormat="1" ht="16.5" customHeight="1">
      <c r="A6346" s="34"/>
      <c r="B6346" s="35"/>
      <c r="C6346" s="192" t="s">
        <v>5150</v>
      </c>
      <c r="D6346" s="192" t="s">
        <v>274</v>
      </c>
      <c r="E6346" s="193" t="s">
        <v>5151</v>
      </c>
      <c r="F6346" s="194" t="s">
        <v>5152</v>
      </c>
      <c r="G6346" s="195" t="s">
        <v>156</v>
      </c>
      <c r="H6346" s="196">
        <v>136</v>
      </c>
      <c r="I6346" s="197"/>
      <c r="J6346" s="198">
        <f>ROUND(I6346*H6346,2)</f>
        <v>0</v>
      </c>
      <c r="K6346" s="194" t="s">
        <v>1</v>
      </c>
      <c r="L6346" s="39"/>
      <c r="M6346" s="199" t="s">
        <v>1</v>
      </c>
      <c r="N6346" s="200" t="s">
        <v>41</v>
      </c>
      <c r="O6346" s="71"/>
      <c r="P6346" s="201">
        <f>O6346*H6346</f>
        <v>0</v>
      </c>
      <c r="Q6346" s="201">
        <v>1.4999999999999999E-4</v>
      </c>
      <c r="R6346" s="201">
        <f>Q6346*H6346</f>
        <v>2.0399999999999998E-2</v>
      </c>
      <c r="S6346" s="201">
        <v>0</v>
      </c>
      <c r="T6346" s="202">
        <f>S6346*H6346</f>
        <v>0</v>
      </c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R6346" s="203" t="s">
        <v>358</v>
      </c>
      <c r="AT6346" s="203" t="s">
        <v>274</v>
      </c>
      <c r="AU6346" s="203" t="s">
        <v>291</v>
      </c>
      <c r="AY6346" s="17" t="s">
        <v>272</v>
      </c>
      <c r="BE6346" s="204">
        <f>IF(N6346="základní",J6346,0)</f>
        <v>0</v>
      </c>
      <c r="BF6346" s="204">
        <f>IF(N6346="snížená",J6346,0)</f>
        <v>0</v>
      </c>
      <c r="BG6346" s="204">
        <f>IF(N6346="zákl. přenesená",J6346,0)</f>
        <v>0</v>
      </c>
      <c r="BH6346" s="204">
        <f>IF(N6346="sníž. přenesená",J6346,0)</f>
        <v>0</v>
      </c>
      <c r="BI6346" s="204">
        <f>IF(N6346="nulová",J6346,0)</f>
        <v>0</v>
      </c>
      <c r="BJ6346" s="17" t="s">
        <v>16</v>
      </c>
      <c r="BK6346" s="204">
        <f>ROUND(I6346*H6346,2)</f>
        <v>0</v>
      </c>
      <c r="BL6346" s="17" t="s">
        <v>358</v>
      </c>
      <c r="BM6346" s="203" t="s">
        <v>5153</v>
      </c>
    </row>
    <row r="6347" spans="1:65" s="13" customFormat="1" ht="11.25">
      <c r="B6347" s="210"/>
      <c r="C6347" s="211"/>
      <c r="D6347" s="212" t="s">
        <v>283</v>
      </c>
      <c r="E6347" s="213" t="s">
        <v>1</v>
      </c>
      <c r="F6347" s="214" t="s">
        <v>4825</v>
      </c>
      <c r="G6347" s="211"/>
      <c r="H6347" s="213" t="s">
        <v>1</v>
      </c>
      <c r="I6347" s="215"/>
      <c r="J6347" s="211"/>
      <c r="K6347" s="211"/>
      <c r="L6347" s="216"/>
      <c r="M6347" s="217"/>
      <c r="N6347" s="218"/>
      <c r="O6347" s="218"/>
      <c r="P6347" s="218"/>
      <c r="Q6347" s="218"/>
      <c r="R6347" s="218"/>
      <c r="S6347" s="218"/>
      <c r="T6347" s="219"/>
      <c r="AT6347" s="220" t="s">
        <v>283</v>
      </c>
      <c r="AU6347" s="220" t="s">
        <v>291</v>
      </c>
      <c r="AV6347" s="13" t="s">
        <v>16</v>
      </c>
      <c r="AW6347" s="13" t="s">
        <v>32</v>
      </c>
      <c r="AX6347" s="13" t="s">
        <v>76</v>
      </c>
      <c r="AY6347" s="220" t="s">
        <v>272</v>
      </c>
    </row>
    <row r="6348" spans="1:65" s="13" customFormat="1" ht="11.25">
      <c r="B6348" s="210"/>
      <c r="C6348" s="211"/>
      <c r="D6348" s="212" t="s">
        <v>283</v>
      </c>
      <c r="E6348" s="213" t="s">
        <v>1</v>
      </c>
      <c r="F6348" s="214" t="s">
        <v>4004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>
      <c r="B6349" s="210"/>
      <c r="C6349" s="211"/>
      <c r="D6349" s="212" t="s">
        <v>283</v>
      </c>
      <c r="E6349" s="213" t="s">
        <v>1</v>
      </c>
      <c r="F6349" s="214" t="s">
        <v>285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4" customFormat="1" ht="11.25">
      <c r="B6350" s="221"/>
      <c r="C6350" s="222"/>
      <c r="D6350" s="212" t="s">
        <v>283</v>
      </c>
      <c r="E6350" s="223" t="s">
        <v>1</v>
      </c>
      <c r="F6350" s="224" t="s">
        <v>5154</v>
      </c>
      <c r="G6350" s="222"/>
      <c r="H6350" s="225">
        <v>136</v>
      </c>
      <c r="I6350" s="226"/>
      <c r="J6350" s="222"/>
      <c r="K6350" s="222"/>
      <c r="L6350" s="227"/>
      <c r="M6350" s="228"/>
      <c r="N6350" s="229"/>
      <c r="O6350" s="229"/>
      <c r="P6350" s="229"/>
      <c r="Q6350" s="229"/>
      <c r="R6350" s="229"/>
      <c r="S6350" s="229"/>
      <c r="T6350" s="230"/>
      <c r="AT6350" s="231" t="s">
        <v>283</v>
      </c>
      <c r="AU6350" s="231" t="s">
        <v>291</v>
      </c>
      <c r="AV6350" s="14" t="s">
        <v>84</v>
      </c>
      <c r="AW6350" s="14" t="s">
        <v>32</v>
      </c>
      <c r="AX6350" s="14" t="s">
        <v>76</v>
      </c>
      <c r="AY6350" s="231" t="s">
        <v>272</v>
      </c>
    </row>
    <row r="6351" spans="1:65" s="2" customFormat="1" ht="24.2" customHeight="1">
      <c r="A6351" s="34"/>
      <c r="B6351" s="35"/>
      <c r="C6351" s="192" t="s">
        <v>5155</v>
      </c>
      <c r="D6351" s="192" t="s">
        <v>274</v>
      </c>
      <c r="E6351" s="193" t="s">
        <v>5156</v>
      </c>
      <c r="F6351" s="194" t="s">
        <v>5157</v>
      </c>
      <c r="G6351" s="195" t="s">
        <v>952</v>
      </c>
      <c r="H6351" s="196">
        <v>1</v>
      </c>
      <c r="I6351" s="197"/>
      <c r="J6351" s="198">
        <f>ROUND(I6351*H6351,2)</f>
        <v>0</v>
      </c>
      <c r="K6351" s="194" t="s">
        <v>1</v>
      </c>
      <c r="L6351" s="39"/>
      <c r="M6351" s="199" t="s">
        <v>1</v>
      </c>
      <c r="N6351" s="200" t="s">
        <v>41</v>
      </c>
      <c r="O6351" s="71"/>
      <c r="P6351" s="201">
        <f>O6351*H6351</f>
        <v>0</v>
      </c>
      <c r="Q6351" s="201">
        <v>1.4999999999999999E-4</v>
      </c>
      <c r="R6351" s="201">
        <f>Q6351*H6351</f>
        <v>1.4999999999999999E-4</v>
      </c>
      <c r="S6351" s="201">
        <v>0</v>
      </c>
      <c r="T6351" s="202">
        <f>S6351*H6351</f>
        <v>0</v>
      </c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R6351" s="203" t="s">
        <v>358</v>
      </c>
      <c r="AT6351" s="203" t="s">
        <v>274</v>
      </c>
      <c r="AU6351" s="203" t="s">
        <v>291</v>
      </c>
      <c r="AY6351" s="17" t="s">
        <v>272</v>
      </c>
      <c r="BE6351" s="204">
        <f>IF(N6351="základní",J6351,0)</f>
        <v>0</v>
      </c>
      <c r="BF6351" s="204">
        <f>IF(N6351="snížená",J6351,0)</f>
        <v>0</v>
      </c>
      <c r="BG6351" s="204">
        <f>IF(N6351="zákl. přenesená",J6351,0)</f>
        <v>0</v>
      </c>
      <c r="BH6351" s="204">
        <f>IF(N6351="sníž. přenesená",J6351,0)</f>
        <v>0</v>
      </c>
      <c r="BI6351" s="204">
        <f>IF(N6351="nulová",J6351,0)</f>
        <v>0</v>
      </c>
      <c r="BJ6351" s="17" t="s">
        <v>16</v>
      </c>
      <c r="BK6351" s="204">
        <f>ROUND(I6351*H6351,2)</f>
        <v>0</v>
      </c>
      <c r="BL6351" s="17" t="s">
        <v>358</v>
      </c>
      <c r="BM6351" s="203" t="s">
        <v>5158</v>
      </c>
    </row>
    <row r="6352" spans="1:65" s="13" customFormat="1" ht="11.25">
      <c r="B6352" s="210"/>
      <c r="C6352" s="211"/>
      <c r="D6352" s="212" t="s">
        <v>283</v>
      </c>
      <c r="E6352" s="213" t="s">
        <v>1</v>
      </c>
      <c r="F6352" s="214" t="s">
        <v>4825</v>
      </c>
      <c r="G6352" s="211"/>
      <c r="H6352" s="213" t="s">
        <v>1</v>
      </c>
      <c r="I6352" s="215"/>
      <c r="J6352" s="211"/>
      <c r="K6352" s="211"/>
      <c r="L6352" s="216"/>
      <c r="M6352" s="217"/>
      <c r="N6352" s="218"/>
      <c r="O6352" s="218"/>
      <c r="P6352" s="218"/>
      <c r="Q6352" s="218"/>
      <c r="R6352" s="218"/>
      <c r="S6352" s="218"/>
      <c r="T6352" s="219"/>
      <c r="AT6352" s="220" t="s">
        <v>283</v>
      </c>
      <c r="AU6352" s="220" t="s">
        <v>291</v>
      </c>
      <c r="AV6352" s="13" t="s">
        <v>16</v>
      </c>
      <c r="AW6352" s="13" t="s">
        <v>32</v>
      </c>
      <c r="AX6352" s="13" t="s">
        <v>76</v>
      </c>
      <c r="AY6352" s="220" t="s">
        <v>272</v>
      </c>
    </row>
    <row r="6353" spans="1:65" s="13" customFormat="1" ht="11.25">
      <c r="B6353" s="210"/>
      <c r="C6353" s="211"/>
      <c r="D6353" s="212" t="s">
        <v>283</v>
      </c>
      <c r="E6353" s="213" t="s">
        <v>1</v>
      </c>
      <c r="F6353" s="214" t="s">
        <v>4004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>
      <c r="B6354" s="210"/>
      <c r="C6354" s="211"/>
      <c r="D6354" s="212" t="s">
        <v>283</v>
      </c>
      <c r="E6354" s="213" t="s">
        <v>1</v>
      </c>
      <c r="F6354" s="214" t="s">
        <v>285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4" customFormat="1" ht="11.25">
      <c r="B6355" s="221"/>
      <c r="C6355" s="222"/>
      <c r="D6355" s="212" t="s">
        <v>283</v>
      </c>
      <c r="E6355" s="223" t="s">
        <v>1</v>
      </c>
      <c r="F6355" s="224" t="s">
        <v>16</v>
      </c>
      <c r="G6355" s="222"/>
      <c r="H6355" s="225">
        <v>1</v>
      </c>
      <c r="I6355" s="226"/>
      <c r="J6355" s="222"/>
      <c r="K6355" s="222"/>
      <c r="L6355" s="227"/>
      <c r="M6355" s="228"/>
      <c r="N6355" s="229"/>
      <c r="O6355" s="229"/>
      <c r="P6355" s="229"/>
      <c r="Q6355" s="229"/>
      <c r="R6355" s="229"/>
      <c r="S6355" s="229"/>
      <c r="T6355" s="230"/>
      <c r="AT6355" s="231" t="s">
        <v>283</v>
      </c>
      <c r="AU6355" s="231" t="s">
        <v>291</v>
      </c>
      <c r="AV6355" s="14" t="s">
        <v>84</v>
      </c>
      <c r="AW6355" s="14" t="s">
        <v>32</v>
      </c>
      <c r="AX6355" s="14" t="s">
        <v>76</v>
      </c>
      <c r="AY6355" s="231" t="s">
        <v>272</v>
      </c>
    </row>
    <row r="6356" spans="1:65" s="2" customFormat="1" ht="24.2" customHeight="1">
      <c r="A6356" s="34"/>
      <c r="B6356" s="35"/>
      <c r="C6356" s="192" t="s">
        <v>5159</v>
      </c>
      <c r="D6356" s="192" t="s">
        <v>274</v>
      </c>
      <c r="E6356" s="193" t="s">
        <v>5160</v>
      </c>
      <c r="F6356" s="194" t="s">
        <v>5161</v>
      </c>
      <c r="G6356" s="195" t="s">
        <v>952</v>
      </c>
      <c r="H6356" s="196">
        <v>3</v>
      </c>
      <c r="I6356" s="197"/>
      <c r="J6356" s="198">
        <f>ROUND(I6356*H6356,2)</f>
        <v>0</v>
      </c>
      <c r="K6356" s="194" t="s">
        <v>1</v>
      </c>
      <c r="L6356" s="39"/>
      <c r="M6356" s="199" t="s">
        <v>1</v>
      </c>
      <c r="N6356" s="200" t="s">
        <v>41</v>
      </c>
      <c r="O6356" s="71"/>
      <c r="P6356" s="201">
        <f>O6356*H6356</f>
        <v>0</v>
      </c>
      <c r="Q6356" s="201">
        <v>1.4999999999999999E-4</v>
      </c>
      <c r="R6356" s="201">
        <f>Q6356*H6356</f>
        <v>4.4999999999999999E-4</v>
      </c>
      <c r="S6356" s="201">
        <v>0</v>
      </c>
      <c r="T6356" s="202">
        <f>S6356*H6356</f>
        <v>0</v>
      </c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R6356" s="203" t="s">
        <v>358</v>
      </c>
      <c r="AT6356" s="203" t="s">
        <v>274</v>
      </c>
      <c r="AU6356" s="203" t="s">
        <v>291</v>
      </c>
      <c r="AY6356" s="17" t="s">
        <v>272</v>
      </c>
      <c r="BE6356" s="204">
        <f>IF(N6356="základní",J6356,0)</f>
        <v>0</v>
      </c>
      <c r="BF6356" s="204">
        <f>IF(N6356="snížená",J6356,0)</f>
        <v>0</v>
      </c>
      <c r="BG6356" s="204">
        <f>IF(N6356="zákl. přenesená",J6356,0)</f>
        <v>0</v>
      </c>
      <c r="BH6356" s="204">
        <f>IF(N6356="sníž. přenesená",J6356,0)</f>
        <v>0</v>
      </c>
      <c r="BI6356" s="204">
        <f>IF(N6356="nulová",J6356,0)</f>
        <v>0</v>
      </c>
      <c r="BJ6356" s="17" t="s">
        <v>16</v>
      </c>
      <c r="BK6356" s="204">
        <f>ROUND(I6356*H6356,2)</f>
        <v>0</v>
      </c>
      <c r="BL6356" s="17" t="s">
        <v>358</v>
      </c>
      <c r="BM6356" s="203" t="s">
        <v>5162</v>
      </c>
    </row>
    <row r="6357" spans="1:65" s="13" customFormat="1" ht="11.25">
      <c r="B6357" s="210"/>
      <c r="C6357" s="211"/>
      <c r="D6357" s="212" t="s">
        <v>283</v>
      </c>
      <c r="E6357" s="213" t="s">
        <v>1</v>
      </c>
      <c r="F6357" s="214" t="s">
        <v>4825</v>
      </c>
      <c r="G6357" s="211"/>
      <c r="H6357" s="213" t="s">
        <v>1</v>
      </c>
      <c r="I6357" s="215"/>
      <c r="J6357" s="211"/>
      <c r="K6357" s="211"/>
      <c r="L6357" s="216"/>
      <c r="M6357" s="217"/>
      <c r="N6357" s="218"/>
      <c r="O6357" s="218"/>
      <c r="P6357" s="218"/>
      <c r="Q6357" s="218"/>
      <c r="R6357" s="218"/>
      <c r="S6357" s="218"/>
      <c r="T6357" s="219"/>
      <c r="AT6357" s="220" t="s">
        <v>283</v>
      </c>
      <c r="AU6357" s="220" t="s">
        <v>291</v>
      </c>
      <c r="AV6357" s="13" t="s">
        <v>16</v>
      </c>
      <c r="AW6357" s="13" t="s">
        <v>32</v>
      </c>
      <c r="AX6357" s="13" t="s">
        <v>76</v>
      </c>
      <c r="AY6357" s="220" t="s">
        <v>272</v>
      </c>
    </row>
    <row r="6358" spans="1:65" s="13" customFormat="1" ht="11.25">
      <c r="B6358" s="210"/>
      <c r="C6358" s="211"/>
      <c r="D6358" s="212" t="s">
        <v>283</v>
      </c>
      <c r="E6358" s="213" t="s">
        <v>1</v>
      </c>
      <c r="F6358" s="214" t="s">
        <v>4004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>
      <c r="B6359" s="210"/>
      <c r="C6359" s="211"/>
      <c r="D6359" s="212" t="s">
        <v>283</v>
      </c>
      <c r="E6359" s="213" t="s">
        <v>1</v>
      </c>
      <c r="F6359" s="214" t="s">
        <v>285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4" customFormat="1" ht="11.25">
      <c r="B6360" s="221"/>
      <c r="C6360" s="222"/>
      <c r="D6360" s="212" t="s">
        <v>283</v>
      </c>
      <c r="E6360" s="223" t="s">
        <v>1</v>
      </c>
      <c r="F6360" s="224" t="s">
        <v>291</v>
      </c>
      <c r="G6360" s="222"/>
      <c r="H6360" s="225">
        <v>3</v>
      </c>
      <c r="I6360" s="226"/>
      <c r="J6360" s="222"/>
      <c r="K6360" s="222"/>
      <c r="L6360" s="227"/>
      <c r="M6360" s="228"/>
      <c r="N6360" s="229"/>
      <c r="O6360" s="229"/>
      <c r="P6360" s="229"/>
      <c r="Q6360" s="229"/>
      <c r="R6360" s="229"/>
      <c r="S6360" s="229"/>
      <c r="T6360" s="230"/>
      <c r="AT6360" s="231" t="s">
        <v>283</v>
      </c>
      <c r="AU6360" s="231" t="s">
        <v>291</v>
      </c>
      <c r="AV6360" s="14" t="s">
        <v>84</v>
      </c>
      <c r="AW6360" s="14" t="s">
        <v>32</v>
      </c>
      <c r="AX6360" s="14" t="s">
        <v>76</v>
      </c>
      <c r="AY6360" s="231" t="s">
        <v>272</v>
      </c>
    </row>
    <row r="6361" spans="1:65" s="12" customFormat="1" ht="22.9" customHeight="1">
      <c r="B6361" s="176"/>
      <c r="C6361" s="177"/>
      <c r="D6361" s="178" t="s">
        <v>75</v>
      </c>
      <c r="E6361" s="190" t="s">
        <v>5163</v>
      </c>
      <c r="F6361" s="190" t="s">
        <v>5164</v>
      </c>
      <c r="G6361" s="177"/>
      <c r="H6361" s="177"/>
      <c r="I6361" s="180"/>
      <c r="J6361" s="191">
        <f>BK6361</f>
        <v>0</v>
      </c>
      <c r="K6361" s="177"/>
      <c r="L6361" s="182"/>
      <c r="M6361" s="183"/>
      <c r="N6361" s="184"/>
      <c r="O6361" s="184"/>
      <c r="P6361" s="185">
        <f>SUM(P6362:P6465)</f>
        <v>0</v>
      </c>
      <c r="Q6361" s="184"/>
      <c r="R6361" s="185">
        <f>SUM(R6362:R6465)</f>
        <v>0</v>
      </c>
      <c r="S6361" s="184"/>
      <c r="T6361" s="186">
        <f>SUM(T6362:T6465)</f>
        <v>0</v>
      </c>
      <c r="AR6361" s="187" t="s">
        <v>84</v>
      </c>
      <c r="AT6361" s="188" t="s">
        <v>75</v>
      </c>
      <c r="AU6361" s="188" t="s">
        <v>16</v>
      </c>
      <c r="AY6361" s="187" t="s">
        <v>272</v>
      </c>
      <c r="BK6361" s="189">
        <f>SUM(BK6362:BK6465)</f>
        <v>0</v>
      </c>
    </row>
    <row r="6362" spans="1:65" s="2" customFormat="1" ht="37.9" customHeight="1">
      <c r="A6362" s="34"/>
      <c r="B6362" s="35"/>
      <c r="C6362" s="192" t="s">
        <v>5165</v>
      </c>
      <c r="D6362" s="192" t="s">
        <v>274</v>
      </c>
      <c r="E6362" s="193" t="s">
        <v>5166</v>
      </c>
      <c r="F6362" s="194" t="s">
        <v>5167</v>
      </c>
      <c r="G6362" s="195" t="s">
        <v>156</v>
      </c>
      <c r="H6362" s="196">
        <v>0</v>
      </c>
      <c r="I6362" s="197"/>
      <c r="J6362" s="198">
        <f>ROUND(I6362*H6362,2)</f>
        <v>0</v>
      </c>
      <c r="K6362" s="194" t="s">
        <v>1</v>
      </c>
      <c r="L6362" s="39"/>
      <c r="M6362" s="199" t="s">
        <v>1</v>
      </c>
      <c r="N6362" s="200" t="s">
        <v>41</v>
      </c>
      <c r="O6362" s="71"/>
      <c r="P6362" s="201">
        <f>O6362*H6362</f>
        <v>0</v>
      </c>
      <c r="Q6362" s="201">
        <v>0</v>
      </c>
      <c r="R6362" s="201">
        <f>Q6362*H6362</f>
        <v>0</v>
      </c>
      <c r="S6362" s="201">
        <v>0</v>
      </c>
      <c r="T6362" s="202">
        <f>S6362*H6362</f>
        <v>0</v>
      </c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R6362" s="203" t="s">
        <v>358</v>
      </c>
      <c r="AT6362" s="203" t="s">
        <v>274</v>
      </c>
      <c r="AU6362" s="203" t="s">
        <v>84</v>
      </c>
      <c r="AY6362" s="17" t="s">
        <v>272</v>
      </c>
      <c r="BE6362" s="204">
        <f>IF(N6362="základní",J6362,0)</f>
        <v>0</v>
      </c>
      <c r="BF6362" s="204">
        <f>IF(N6362="snížená",J6362,0)</f>
        <v>0</v>
      </c>
      <c r="BG6362" s="204">
        <f>IF(N6362="zákl. přenesená",J6362,0)</f>
        <v>0</v>
      </c>
      <c r="BH6362" s="204">
        <f>IF(N6362="sníž. přenesená",J6362,0)</f>
        <v>0</v>
      </c>
      <c r="BI6362" s="204">
        <f>IF(N6362="nulová",J6362,0)</f>
        <v>0</v>
      </c>
      <c r="BJ6362" s="17" t="s">
        <v>16</v>
      </c>
      <c r="BK6362" s="204">
        <f>ROUND(I6362*H6362,2)</f>
        <v>0</v>
      </c>
      <c r="BL6362" s="17" t="s">
        <v>358</v>
      </c>
      <c r="BM6362" s="203" t="s">
        <v>5168</v>
      </c>
    </row>
    <row r="6363" spans="1:65" s="13" customFormat="1" ht="22.5">
      <c r="B6363" s="210"/>
      <c r="C6363" s="211"/>
      <c r="D6363" s="212" t="s">
        <v>283</v>
      </c>
      <c r="E6363" s="213" t="s">
        <v>1</v>
      </c>
      <c r="F6363" s="214" t="s">
        <v>1990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>
      <c r="B6364" s="210"/>
      <c r="C6364" s="211"/>
      <c r="D6364" s="212" t="s">
        <v>283</v>
      </c>
      <c r="E6364" s="213" t="s">
        <v>1</v>
      </c>
      <c r="F6364" s="214" t="s">
        <v>285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>
      <c r="B6365" s="210"/>
      <c r="C6365" s="211"/>
      <c r="D6365" s="212" t="s">
        <v>283</v>
      </c>
      <c r="E6365" s="213" t="s">
        <v>1</v>
      </c>
      <c r="F6365" s="214" t="s">
        <v>5169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22.5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11.25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22.5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11.25">
      <c r="B6370" s="210"/>
      <c r="C6370" s="211"/>
      <c r="D6370" s="212" t="s">
        <v>283</v>
      </c>
      <c r="E6370" s="213" t="s">
        <v>1</v>
      </c>
      <c r="F6370" s="214" t="s">
        <v>1030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4" customFormat="1" ht="11.25">
      <c r="B6371" s="221"/>
      <c r="C6371" s="222"/>
      <c r="D6371" s="212" t="s">
        <v>283</v>
      </c>
      <c r="E6371" s="223" t="s">
        <v>1</v>
      </c>
      <c r="F6371" s="224" t="s">
        <v>5174</v>
      </c>
      <c r="G6371" s="222"/>
      <c r="H6371" s="225">
        <v>19.763000000000002</v>
      </c>
      <c r="I6371" s="226"/>
      <c r="J6371" s="222"/>
      <c r="K6371" s="222"/>
      <c r="L6371" s="227"/>
      <c r="M6371" s="228"/>
      <c r="N6371" s="229"/>
      <c r="O6371" s="229"/>
      <c r="P6371" s="229"/>
      <c r="Q6371" s="229"/>
      <c r="R6371" s="229"/>
      <c r="S6371" s="229"/>
      <c r="T6371" s="230"/>
      <c r="AT6371" s="231" t="s">
        <v>283</v>
      </c>
      <c r="AU6371" s="231" t="s">
        <v>84</v>
      </c>
      <c r="AV6371" s="14" t="s">
        <v>84</v>
      </c>
      <c r="AW6371" s="14" t="s">
        <v>32</v>
      </c>
      <c r="AX6371" s="14" t="s">
        <v>76</v>
      </c>
      <c r="AY6371" s="231" t="s">
        <v>272</v>
      </c>
    </row>
    <row r="6372" spans="1:65" s="13" customFormat="1" ht="11.25">
      <c r="B6372" s="210"/>
      <c r="C6372" s="211"/>
      <c r="D6372" s="212" t="s">
        <v>283</v>
      </c>
      <c r="E6372" s="213" t="s">
        <v>1</v>
      </c>
      <c r="F6372" s="214" t="s">
        <v>285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>
      <c r="B6373" s="210"/>
      <c r="C6373" s="211"/>
      <c r="D6373" s="212" t="s">
        <v>283</v>
      </c>
      <c r="E6373" s="213" t="s">
        <v>1</v>
      </c>
      <c r="F6373" s="214" t="s">
        <v>2227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4" customFormat="1" ht="11.25">
      <c r="B6374" s="221"/>
      <c r="C6374" s="222"/>
      <c r="D6374" s="212" t="s">
        <v>283</v>
      </c>
      <c r="E6374" s="223" t="s">
        <v>1</v>
      </c>
      <c r="F6374" s="224" t="s">
        <v>5175</v>
      </c>
      <c r="G6374" s="222"/>
      <c r="H6374" s="225">
        <v>-19.763000000000002</v>
      </c>
      <c r="I6374" s="226"/>
      <c r="J6374" s="222"/>
      <c r="K6374" s="222"/>
      <c r="L6374" s="227"/>
      <c r="M6374" s="228"/>
      <c r="N6374" s="229"/>
      <c r="O6374" s="229"/>
      <c r="P6374" s="229"/>
      <c r="Q6374" s="229"/>
      <c r="R6374" s="229"/>
      <c r="S6374" s="229"/>
      <c r="T6374" s="230"/>
      <c r="AT6374" s="231" t="s">
        <v>283</v>
      </c>
      <c r="AU6374" s="231" t="s">
        <v>84</v>
      </c>
      <c r="AV6374" s="14" t="s">
        <v>84</v>
      </c>
      <c r="AW6374" s="14" t="s">
        <v>32</v>
      </c>
      <c r="AX6374" s="14" t="s">
        <v>76</v>
      </c>
      <c r="AY6374" s="231" t="s">
        <v>272</v>
      </c>
    </row>
    <row r="6375" spans="1:65" s="2" customFormat="1" ht="44.25" customHeight="1">
      <c r="A6375" s="34"/>
      <c r="B6375" s="35"/>
      <c r="C6375" s="192" t="s">
        <v>5176</v>
      </c>
      <c r="D6375" s="192" t="s">
        <v>274</v>
      </c>
      <c r="E6375" s="193" t="s">
        <v>5177</v>
      </c>
      <c r="F6375" s="194" t="s">
        <v>5178</v>
      </c>
      <c r="G6375" s="195" t="s">
        <v>156</v>
      </c>
      <c r="H6375" s="196">
        <v>68.692999999999998</v>
      </c>
      <c r="I6375" s="197"/>
      <c r="J6375" s="198">
        <f>ROUND(I6375*H6375,2)</f>
        <v>0</v>
      </c>
      <c r="K6375" s="194" t="s">
        <v>1</v>
      </c>
      <c r="L6375" s="39"/>
      <c r="M6375" s="199" t="s">
        <v>1</v>
      </c>
      <c r="N6375" s="200" t="s">
        <v>41</v>
      </c>
      <c r="O6375" s="71"/>
      <c r="P6375" s="201">
        <f>O6375*H6375</f>
        <v>0</v>
      </c>
      <c r="Q6375" s="201">
        <v>0</v>
      </c>
      <c r="R6375" s="201">
        <f>Q6375*H6375</f>
        <v>0</v>
      </c>
      <c r="S6375" s="201">
        <v>0</v>
      </c>
      <c r="T6375" s="202">
        <f>S6375*H6375</f>
        <v>0</v>
      </c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R6375" s="203" t="s">
        <v>358</v>
      </c>
      <c r="AT6375" s="203" t="s">
        <v>274</v>
      </c>
      <c r="AU6375" s="203" t="s">
        <v>84</v>
      </c>
      <c r="AY6375" s="17" t="s">
        <v>272</v>
      </c>
      <c r="BE6375" s="204">
        <f>IF(N6375="základní",J6375,0)</f>
        <v>0</v>
      </c>
      <c r="BF6375" s="204">
        <f>IF(N6375="snížená",J6375,0)</f>
        <v>0</v>
      </c>
      <c r="BG6375" s="204">
        <f>IF(N6375="zákl. přenesená",J6375,0)</f>
        <v>0</v>
      </c>
      <c r="BH6375" s="204">
        <f>IF(N6375="sníž. přenesená",J6375,0)</f>
        <v>0</v>
      </c>
      <c r="BI6375" s="204">
        <f>IF(N6375="nulová",J6375,0)</f>
        <v>0</v>
      </c>
      <c r="BJ6375" s="17" t="s">
        <v>16</v>
      </c>
      <c r="BK6375" s="204">
        <f>ROUND(I6375*H6375,2)</f>
        <v>0</v>
      </c>
      <c r="BL6375" s="17" t="s">
        <v>358</v>
      </c>
      <c r="BM6375" s="203" t="s">
        <v>5179</v>
      </c>
    </row>
    <row r="6376" spans="1:65" s="13" customFormat="1" ht="22.5">
      <c r="B6376" s="210"/>
      <c r="C6376" s="211"/>
      <c r="D6376" s="212" t="s">
        <v>283</v>
      </c>
      <c r="E6376" s="213" t="s">
        <v>1</v>
      </c>
      <c r="F6376" s="214" t="s">
        <v>1990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>
      <c r="B6377" s="210"/>
      <c r="C6377" s="211"/>
      <c r="D6377" s="212" t="s">
        <v>283</v>
      </c>
      <c r="E6377" s="213" t="s">
        <v>1</v>
      </c>
      <c r="F6377" s="214" t="s">
        <v>285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>
      <c r="B6378" s="210"/>
      <c r="C6378" s="211"/>
      <c r="D6378" s="212" t="s">
        <v>283</v>
      </c>
      <c r="E6378" s="213" t="s">
        <v>1</v>
      </c>
      <c r="F6378" s="214" t="s">
        <v>5180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>
      <c r="B6379" s="210"/>
      <c r="C6379" s="211"/>
      <c r="D6379" s="212" t="s">
        <v>283</v>
      </c>
      <c r="E6379" s="213" t="s">
        <v>1</v>
      </c>
      <c r="F6379" s="214" t="s">
        <v>5170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22.5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22.5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>
      <c r="B6383" s="210"/>
      <c r="C6383" s="211"/>
      <c r="D6383" s="212" t="s">
        <v>283</v>
      </c>
      <c r="E6383" s="213" t="s">
        <v>1</v>
      </c>
      <c r="F6383" s="214" t="s">
        <v>5181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11.25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>
      <c r="B6385" s="210"/>
      <c r="C6385" s="211"/>
      <c r="D6385" s="212" t="s">
        <v>283</v>
      </c>
      <c r="E6385" s="213" t="s">
        <v>1</v>
      </c>
      <c r="F6385" s="214" t="s">
        <v>1030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4" customFormat="1" ht="11.25">
      <c r="B6386" s="221"/>
      <c r="C6386" s="222"/>
      <c r="D6386" s="212" t="s">
        <v>283</v>
      </c>
      <c r="E6386" s="223" t="s">
        <v>1</v>
      </c>
      <c r="F6386" s="224" t="s">
        <v>5183</v>
      </c>
      <c r="G6386" s="222"/>
      <c r="H6386" s="225">
        <v>68.692999999999998</v>
      </c>
      <c r="I6386" s="226"/>
      <c r="J6386" s="222"/>
      <c r="K6386" s="222"/>
      <c r="L6386" s="227"/>
      <c r="M6386" s="228"/>
      <c r="N6386" s="229"/>
      <c r="O6386" s="229"/>
      <c r="P6386" s="229"/>
      <c r="Q6386" s="229"/>
      <c r="R6386" s="229"/>
      <c r="S6386" s="229"/>
      <c r="T6386" s="230"/>
      <c r="AT6386" s="231" t="s">
        <v>283</v>
      </c>
      <c r="AU6386" s="231" t="s">
        <v>84</v>
      </c>
      <c r="AV6386" s="14" t="s">
        <v>84</v>
      </c>
      <c r="AW6386" s="14" t="s">
        <v>32</v>
      </c>
      <c r="AX6386" s="14" t="s">
        <v>76</v>
      </c>
      <c r="AY6386" s="231" t="s">
        <v>272</v>
      </c>
    </row>
    <row r="6387" spans="1:65" s="2" customFormat="1" ht="37.9" customHeight="1">
      <c r="A6387" s="34"/>
      <c r="B6387" s="35"/>
      <c r="C6387" s="192" t="s">
        <v>5184</v>
      </c>
      <c r="D6387" s="192" t="s">
        <v>274</v>
      </c>
      <c r="E6387" s="193" t="s">
        <v>5185</v>
      </c>
      <c r="F6387" s="194" t="s">
        <v>5186</v>
      </c>
      <c r="G6387" s="195" t="s">
        <v>156</v>
      </c>
      <c r="H6387" s="196">
        <v>2.331</v>
      </c>
      <c r="I6387" s="197"/>
      <c r="J6387" s="198">
        <f>ROUND(I6387*H6387,2)</f>
        <v>0</v>
      </c>
      <c r="K6387" s="194" t="s">
        <v>1</v>
      </c>
      <c r="L6387" s="39"/>
      <c r="M6387" s="199" t="s">
        <v>1</v>
      </c>
      <c r="N6387" s="200" t="s">
        <v>41</v>
      </c>
      <c r="O6387" s="71"/>
      <c r="P6387" s="201">
        <f>O6387*H6387</f>
        <v>0</v>
      </c>
      <c r="Q6387" s="201">
        <v>0</v>
      </c>
      <c r="R6387" s="201">
        <f>Q6387*H6387</f>
        <v>0</v>
      </c>
      <c r="S6387" s="201">
        <v>0</v>
      </c>
      <c r="T6387" s="202">
        <f>S6387*H6387</f>
        <v>0</v>
      </c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R6387" s="203" t="s">
        <v>358</v>
      </c>
      <c r="AT6387" s="203" t="s">
        <v>274</v>
      </c>
      <c r="AU6387" s="203" t="s">
        <v>84</v>
      </c>
      <c r="AY6387" s="17" t="s">
        <v>272</v>
      </c>
      <c r="BE6387" s="204">
        <f>IF(N6387="základní",J6387,0)</f>
        <v>0</v>
      </c>
      <c r="BF6387" s="204">
        <f>IF(N6387="snížená",J6387,0)</f>
        <v>0</v>
      </c>
      <c r="BG6387" s="204">
        <f>IF(N6387="zákl. přenesená",J6387,0)</f>
        <v>0</v>
      </c>
      <c r="BH6387" s="204">
        <f>IF(N6387="sníž. přenesená",J6387,0)</f>
        <v>0</v>
      </c>
      <c r="BI6387" s="204">
        <f>IF(N6387="nulová",J6387,0)</f>
        <v>0</v>
      </c>
      <c r="BJ6387" s="17" t="s">
        <v>16</v>
      </c>
      <c r="BK6387" s="204">
        <f>ROUND(I6387*H6387,2)</f>
        <v>0</v>
      </c>
      <c r="BL6387" s="17" t="s">
        <v>358</v>
      </c>
      <c r="BM6387" s="203" t="s">
        <v>5187</v>
      </c>
    </row>
    <row r="6388" spans="1:65" s="13" customFormat="1" ht="22.5">
      <c r="B6388" s="210"/>
      <c r="C6388" s="211"/>
      <c r="D6388" s="212" t="s">
        <v>283</v>
      </c>
      <c r="E6388" s="213" t="s">
        <v>1</v>
      </c>
      <c r="F6388" s="214" t="s">
        <v>1990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>
      <c r="B6389" s="210"/>
      <c r="C6389" s="211"/>
      <c r="D6389" s="212" t="s">
        <v>283</v>
      </c>
      <c r="E6389" s="213" t="s">
        <v>1</v>
      </c>
      <c r="F6389" s="214" t="s">
        <v>285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>
      <c r="B6390" s="210"/>
      <c r="C6390" s="211"/>
      <c r="D6390" s="212" t="s">
        <v>283</v>
      </c>
      <c r="E6390" s="213" t="s">
        <v>1</v>
      </c>
      <c r="F6390" s="214" t="s">
        <v>5188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>
      <c r="B6391" s="210"/>
      <c r="C6391" s="211"/>
      <c r="D6391" s="212" t="s">
        <v>283</v>
      </c>
      <c r="E6391" s="213" t="s">
        <v>1</v>
      </c>
      <c r="F6391" s="214" t="s">
        <v>5170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22.5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22.5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>
      <c r="B6395" s="210"/>
      <c r="C6395" s="211"/>
      <c r="D6395" s="212" t="s">
        <v>283</v>
      </c>
      <c r="E6395" s="213" t="s">
        <v>1</v>
      </c>
      <c r="F6395" s="214" t="s">
        <v>5189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11.25">
      <c r="B6396" s="210"/>
      <c r="C6396" s="211"/>
      <c r="D6396" s="212" t="s">
        <v>283</v>
      </c>
      <c r="E6396" s="213" t="s">
        <v>1</v>
      </c>
      <c r="F6396" s="214" t="s">
        <v>5182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>
      <c r="B6397" s="210"/>
      <c r="C6397" s="211"/>
      <c r="D6397" s="212" t="s">
        <v>283</v>
      </c>
      <c r="E6397" s="213" t="s">
        <v>1</v>
      </c>
      <c r="F6397" s="214" t="s">
        <v>1030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4" customFormat="1" ht="11.25">
      <c r="B6398" s="221"/>
      <c r="C6398" s="222"/>
      <c r="D6398" s="212" t="s">
        <v>283</v>
      </c>
      <c r="E6398" s="223" t="s">
        <v>1</v>
      </c>
      <c r="F6398" s="224" t="s">
        <v>5190</v>
      </c>
      <c r="G6398" s="222"/>
      <c r="H6398" s="225">
        <v>2.331</v>
      </c>
      <c r="I6398" s="226"/>
      <c r="J6398" s="222"/>
      <c r="K6398" s="222"/>
      <c r="L6398" s="227"/>
      <c r="M6398" s="228"/>
      <c r="N6398" s="229"/>
      <c r="O6398" s="229"/>
      <c r="P6398" s="229"/>
      <c r="Q6398" s="229"/>
      <c r="R6398" s="229"/>
      <c r="S6398" s="229"/>
      <c r="T6398" s="230"/>
      <c r="AT6398" s="231" t="s">
        <v>283</v>
      </c>
      <c r="AU6398" s="231" t="s">
        <v>84</v>
      </c>
      <c r="AV6398" s="14" t="s">
        <v>84</v>
      </c>
      <c r="AW6398" s="14" t="s">
        <v>32</v>
      </c>
      <c r="AX6398" s="14" t="s">
        <v>76</v>
      </c>
      <c r="AY6398" s="231" t="s">
        <v>272</v>
      </c>
    </row>
    <row r="6399" spans="1:65" s="2" customFormat="1" ht="49.15" customHeight="1">
      <c r="A6399" s="34"/>
      <c r="B6399" s="35"/>
      <c r="C6399" s="192" t="s">
        <v>5191</v>
      </c>
      <c r="D6399" s="192" t="s">
        <v>274</v>
      </c>
      <c r="E6399" s="193" t="s">
        <v>5192</v>
      </c>
      <c r="F6399" s="194" t="s">
        <v>5193</v>
      </c>
      <c r="G6399" s="195" t="s">
        <v>156</v>
      </c>
      <c r="H6399" s="196">
        <v>6.633</v>
      </c>
      <c r="I6399" s="197"/>
      <c r="J6399" s="198">
        <f>ROUND(I6399*H6399,2)</f>
        <v>0</v>
      </c>
      <c r="K6399" s="194" t="s">
        <v>1</v>
      </c>
      <c r="L6399" s="39"/>
      <c r="M6399" s="199" t="s">
        <v>1</v>
      </c>
      <c r="N6399" s="200" t="s">
        <v>41</v>
      </c>
      <c r="O6399" s="71"/>
      <c r="P6399" s="201">
        <f>O6399*H6399</f>
        <v>0</v>
      </c>
      <c r="Q6399" s="201">
        <v>0</v>
      </c>
      <c r="R6399" s="201">
        <f>Q6399*H6399</f>
        <v>0</v>
      </c>
      <c r="S6399" s="201">
        <v>0</v>
      </c>
      <c r="T6399" s="202">
        <f>S6399*H6399</f>
        <v>0</v>
      </c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R6399" s="203" t="s">
        <v>358</v>
      </c>
      <c r="AT6399" s="203" t="s">
        <v>274</v>
      </c>
      <c r="AU6399" s="203" t="s">
        <v>84</v>
      </c>
      <c r="AY6399" s="17" t="s">
        <v>272</v>
      </c>
      <c r="BE6399" s="204">
        <f>IF(N6399="základní",J6399,0)</f>
        <v>0</v>
      </c>
      <c r="BF6399" s="204">
        <f>IF(N6399="snížená",J6399,0)</f>
        <v>0</v>
      </c>
      <c r="BG6399" s="204">
        <f>IF(N6399="zákl. přenesená",J6399,0)</f>
        <v>0</v>
      </c>
      <c r="BH6399" s="204">
        <f>IF(N6399="sníž. přenesená",J6399,0)</f>
        <v>0</v>
      </c>
      <c r="BI6399" s="204">
        <f>IF(N6399="nulová",J6399,0)</f>
        <v>0</v>
      </c>
      <c r="BJ6399" s="17" t="s">
        <v>16</v>
      </c>
      <c r="BK6399" s="204">
        <f>ROUND(I6399*H6399,2)</f>
        <v>0</v>
      </c>
      <c r="BL6399" s="17" t="s">
        <v>358</v>
      </c>
      <c r="BM6399" s="203" t="s">
        <v>5194</v>
      </c>
    </row>
    <row r="6400" spans="1:65" s="13" customFormat="1" ht="22.5">
      <c r="B6400" s="210"/>
      <c r="C6400" s="211"/>
      <c r="D6400" s="212" t="s">
        <v>283</v>
      </c>
      <c r="E6400" s="213" t="s">
        <v>1</v>
      </c>
      <c r="F6400" s="214" t="s">
        <v>1990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>
      <c r="B6401" s="210"/>
      <c r="C6401" s="211"/>
      <c r="D6401" s="212" t="s">
        <v>283</v>
      </c>
      <c r="E6401" s="213" t="s">
        <v>1</v>
      </c>
      <c r="F6401" s="214" t="s">
        <v>285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>
      <c r="B6402" s="210"/>
      <c r="C6402" s="211"/>
      <c r="D6402" s="212" t="s">
        <v>283</v>
      </c>
      <c r="E6402" s="213" t="s">
        <v>1</v>
      </c>
      <c r="F6402" s="214" t="s">
        <v>5195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>
      <c r="B6405" s="210"/>
      <c r="C6405" s="211"/>
      <c r="D6405" s="212" t="s">
        <v>283</v>
      </c>
      <c r="E6405" s="213" t="s">
        <v>1</v>
      </c>
      <c r="F6405" s="214" t="s">
        <v>5196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>
      <c r="B6406" s="210"/>
      <c r="C6406" s="211"/>
      <c r="D6406" s="212" t="s">
        <v>283</v>
      </c>
      <c r="E6406" s="213" t="s">
        <v>1</v>
      </c>
      <c r="F6406" s="214" t="s">
        <v>5172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22.5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>
      <c r="B6408" s="210"/>
      <c r="C6408" s="211"/>
      <c r="D6408" s="212" t="s">
        <v>283</v>
      </c>
      <c r="E6408" s="213" t="s">
        <v>1</v>
      </c>
      <c r="F6408" s="214" t="s">
        <v>5189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11.25">
      <c r="B6409" s="210"/>
      <c r="C6409" s="211"/>
      <c r="D6409" s="212" t="s">
        <v>283</v>
      </c>
      <c r="E6409" s="213" t="s">
        <v>1</v>
      </c>
      <c r="F6409" s="214" t="s">
        <v>5182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>
      <c r="B6410" s="210"/>
      <c r="C6410" s="211"/>
      <c r="D6410" s="212" t="s">
        <v>283</v>
      </c>
      <c r="E6410" s="213" t="s">
        <v>1</v>
      </c>
      <c r="F6410" s="214" t="s">
        <v>1030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4" customFormat="1" ht="11.25">
      <c r="B6411" s="221"/>
      <c r="C6411" s="222"/>
      <c r="D6411" s="212" t="s">
        <v>283</v>
      </c>
      <c r="E6411" s="223" t="s">
        <v>1</v>
      </c>
      <c r="F6411" s="224" t="s">
        <v>5197</v>
      </c>
      <c r="G6411" s="222"/>
      <c r="H6411" s="225">
        <v>6.633</v>
      </c>
      <c r="I6411" s="226"/>
      <c r="J6411" s="222"/>
      <c r="K6411" s="222"/>
      <c r="L6411" s="227"/>
      <c r="M6411" s="228"/>
      <c r="N6411" s="229"/>
      <c r="O6411" s="229"/>
      <c r="P6411" s="229"/>
      <c r="Q6411" s="229"/>
      <c r="R6411" s="229"/>
      <c r="S6411" s="229"/>
      <c r="T6411" s="230"/>
      <c r="AT6411" s="231" t="s">
        <v>283</v>
      </c>
      <c r="AU6411" s="231" t="s">
        <v>84</v>
      </c>
      <c r="AV6411" s="14" t="s">
        <v>84</v>
      </c>
      <c r="AW6411" s="14" t="s">
        <v>32</v>
      </c>
      <c r="AX6411" s="14" t="s">
        <v>76</v>
      </c>
      <c r="AY6411" s="231" t="s">
        <v>272</v>
      </c>
    </row>
    <row r="6412" spans="1:65" s="2" customFormat="1" ht="62.65" customHeight="1">
      <c r="A6412" s="34"/>
      <c r="B6412" s="35"/>
      <c r="C6412" s="192" t="s">
        <v>5198</v>
      </c>
      <c r="D6412" s="192" t="s">
        <v>274</v>
      </c>
      <c r="E6412" s="193" t="s">
        <v>5199</v>
      </c>
      <c r="F6412" s="194" t="s">
        <v>5200</v>
      </c>
      <c r="G6412" s="195" t="s">
        <v>156</v>
      </c>
      <c r="H6412" s="196">
        <v>11.489000000000001</v>
      </c>
      <c r="I6412" s="197"/>
      <c r="J6412" s="198">
        <f>ROUND(I6412*H6412,2)</f>
        <v>0</v>
      </c>
      <c r="K6412" s="194" t="s">
        <v>1</v>
      </c>
      <c r="L6412" s="39"/>
      <c r="M6412" s="199" t="s">
        <v>1</v>
      </c>
      <c r="N6412" s="200" t="s">
        <v>41</v>
      </c>
      <c r="O6412" s="71"/>
      <c r="P6412" s="201">
        <f>O6412*H6412</f>
        <v>0</v>
      </c>
      <c r="Q6412" s="201">
        <v>0</v>
      </c>
      <c r="R6412" s="201">
        <f>Q6412*H6412</f>
        <v>0</v>
      </c>
      <c r="S6412" s="201">
        <v>0</v>
      </c>
      <c r="T6412" s="202">
        <f>S6412*H6412</f>
        <v>0</v>
      </c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R6412" s="203" t="s">
        <v>358</v>
      </c>
      <c r="AT6412" s="203" t="s">
        <v>274</v>
      </c>
      <c r="AU6412" s="203" t="s">
        <v>84</v>
      </c>
      <c r="AY6412" s="17" t="s">
        <v>272</v>
      </c>
      <c r="BE6412" s="204">
        <f>IF(N6412="základní",J6412,0)</f>
        <v>0</v>
      </c>
      <c r="BF6412" s="204">
        <f>IF(N6412="snížená",J6412,0)</f>
        <v>0</v>
      </c>
      <c r="BG6412" s="204">
        <f>IF(N6412="zákl. přenesená",J6412,0)</f>
        <v>0</v>
      </c>
      <c r="BH6412" s="204">
        <f>IF(N6412="sníž. přenesená",J6412,0)</f>
        <v>0</v>
      </c>
      <c r="BI6412" s="204">
        <f>IF(N6412="nulová",J6412,0)</f>
        <v>0</v>
      </c>
      <c r="BJ6412" s="17" t="s">
        <v>16</v>
      </c>
      <c r="BK6412" s="204">
        <f>ROUND(I6412*H6412,2)</f>
        <v>0</v>
      </c>
      <c r="BL6412" s="17" t="s">
        <v>358</v>
      </c>
      <c r="BM6412" s="203" t="s">
        <v>5201</v>
      </c>
    </row>
    <row r="6413" spans="1:65" s="13" customFormat="1" ht="22.5">
      <c r="B6413" s="210"/>
      <c r="C6413" s="211"/>
      <c r="D6413" s="212" t="s">
        <v>283</v>
      </c>
      <c r="E6413" s="213" t="s">
        <v>1</v>
      </c>
      <c r="F6413" s="214" t="s">
        <v>1990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>
      <c r="B6414" s="210"/>
      <c r="C6414" s="211"/>
      <c r="D6414" s="212" t="s">
        <v>283</v>
      </c>
      <c r="E6414" s="213" t="s">
        <v>1</v>
      </c>
      <c r="F6414" s="214" t="s">
        <v>285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>
      <c r="B6415" s="210"/>
      <c r="C6415" s="211"/>
      <c r="D6415" s="212" t="s">
        <v>283</v>
      </c>
      <c r="E6415" s="213" t="s">
        <v>1</v>
      </c>
      <c r="F6415" s="214" t="s">
        <v>5202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33.75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22.5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11.25">
      <c r="B6421" s="210"/>
      <c r="C6421" s="211"/>
      <c r="D6421" s="212" t="s">
        <v>283</v>
      </c>
      <c r="E6421" s="213" t="s">
        <v>1</v>
      </c>
      <c r="F6421" s="214" t="s">
        <v>5172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22.5">
      <c r="B6422" s="210"/>
      <c r="C6422" s="211"/>
      <c r="D6422" s="212" t="s">
        <v>283</v>
      </c>
      <c r="E6422" s="213" t="s">
        <v>1</v>
      </c>
      <c r="F6422" s="214" t="s">
        <v>5181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11.25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4" customFormat="1" ht="11.25">
      <c r="B6425" s="221"/>
      <c r="C6425" s="222"/>
      <c r="D6425" s="212" t="s">
        <v>283</v>
      </c>
      <c r="E6425" s="223" t="s">
        <v>1</v>
      </c>
      <c r="F6425" s="224" t="s">
        <v>5208</v>
      </c>
      <c r="G6425" s="222"/>
      <c r="H6425" s="225">
        <v>11.489000000000001</v>
      </c>
      <c r="I6425" s="226"/>
      <c r="J6425" s="222"/>
      <c r="K6425" s="222"/>
      <c r="L6425" s="227"/>
      <c r="M6425" s="228"/>
      <c r="N6425" s="229"/>
      <c r="O6425" s="229"/>
      <c r="P6425" s="229"/>
      <c r="Q6425" s="229"/>
      <c r="R6425" s="229"/>
      <c r="S6425" s="229"/>
      <c r="T6425" s="230"/>
      <c r="AT6425" s="231" t="s">
        <v>283</v>
      </c>
      <c r="AU6425" s="231" t="s">
        <v>84</v>
      </c>
      <c r="AV6425" s="14" t="s">
        <v>84</v>
      </c>
      <c r="AW6425" s="14" t="s">
        <v>32</v>
      </c>
      <c r="AX6425" s="14" t="s">
        <v>76</v>
      </c>
      <c r="AY6425" s="231" t="s">
        <v>272</v>
      </c>
    </row>
    <row r="6426" spans="1:65" s="2" customFormat="1" ht="55.5" customHeight="1">
      <c r="A6426" s="34"/>
      <c r="B6426" s="35"/>
      <c r="C6426" s="192" t="s">
        <v>5209</v>
      </c>
      <c r="D6426" s="192" t="s">
        <v>274</v>
      </c>
      <c r="E6426" s="193" t="s">
        <v>5210</v>
      </c>
      <c r="F6426" s="194" t="s">
        <v>5211</v>
      </c>
      <c r="G6426" s="195" t="s">
        <v>156</v>
      </c>
      <c r="H6426" s="196">
        <v>0</v>
      </c>
      <c r="I6426" s="197"/>
      <c r="J6426" s="198">
        <f>ROUND(I6426*H6426,2)</f>
        <v>0</v>
      </c>
      <c r="K6426" s="194" t="s">
        <v>1</v>
      </c>
      <c r="L6426" s="39"/>
      <c r="M6426" s="199" t="s">
        <v>1</v>
      </c>
      <c r="N6426" s="200" t="s">
        <v>41</v>
      </c>
      <c r="O6426" s="71"/>
      <c r="P6426" s="201">
        <f>O6426*H6426</f>
        <v>0</v>
      </c>
      <c r="Q6426" s="201">
        <v>0</v>
      </c>
      <c r="R6426" s="201">
        <f>Q6426*H6426</f>
        <v>0</v>
      </c>
      <c r="S6426" s="201">
        <v>0</v>
      </c>
      <c r="T6426" s="202">
        <f>S6426*H6426</f>
        <v>0</v>
      </c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R6426" s="203" t="s">
        <v>358</v>
      </c>
      <c r="AT6426" s="203" t="s">
        <v>274</v>
      </c>
      <c r="AU6426" s="203" t="s">
        <v>84</v>
      </c>
      <c r="AY6426" s="17" t="s">
        <v>272</v>
      </c>
      <c r="BE6426" s="204">
        <f>IF(N6426="základní",J6426,0)</f>
        <v>0</v>
      </c>
      <c r="BF6426" s="204">
        <f>IF(N6426="snížená",J6426,0)</f>
        <v>0</v>
      </c>
      <c r="BG6426" s="204">
        <f>IF(N6426="zákl. přenesená",J6426,0)</f>
        <v>0</v>
      </c>
      <c r="BH6426" s="204">
        <f>IF(N6426="sníž. přenesená",J6426,0)</f>
        <v>0</v>
      </c>
      <c r="BI6426" s="204">
        <f>IF(N6426="nulová",J6426,0)</f>
        <v>0</v>
      </c>
      <c r="BJ6426" s="17" t="s">
        <v>16</v>
      </c>
      <c r="BK6426" s="204">
        <f>ROUND(I6426*H6426,2)</f>
        <v>0</v>
      </c>
      <c r="BL6426" s="17" t="s">
        <v>358</v>
      </c>
      <c r="BM6426" s="203" t="s">
        <v>5212</v>
      </c>
    </row>
    <row r="6427" spans="1:65" s="13" customFormat="1" ht="22.5">
      <c r="B6427" s="210"/>
      <c r="C6427" s="211"/>
      <c r="D6427" s="212" t="s">
        <v>283</v>
      </c>
      <c r="E6427" s="213" t="s">
        <v>1</v>
      </c>
      <c r="F6427" s="214" t="s">
        <v>1990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>
      <c r="B6428" s="210"/>
      <c r="C6428" s="211"/>
      <c r="D6428" s="212" t="s">
        <v>283</v>
      </c>
      <c r="E6428" s="213" t="s">
        <v>1</v>
      </c>
      <c r="F6428" s="214" t="s">
        <v>285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>
      <c r="B6429" s="210"/>
      <c r="C6429" s="211"/>
      <c r="D6429" s="212" t="s">
        <v>283</v>
      </c>
      <c r="E6429" s="213" t="s">
        <v>1</v>
      </c>
      <c r="F6429" s="214" t="s">
        <v>5213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33.75">
      <c r="B6430" s="210"/>
      <c r="C6430" s="211"/>
      <c r="D6430" s="212" t="s">
        <v>283</v>
      </c>
      <c r="E6430" s="213" t="s">
        <v>1</v>
      </c>
      <c r="F6430" s="214" t="s">
        <v>5203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22.5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>
      <c r="B6435" s="210"/>
      <c r="C6435" s="211"/>
      <c r="D6435" s="212" t="s">
        <v>283</v>
      </c>
      <c r="E6435" s="213" t="s">
        <v>1</v>
      </c>
      <c r="F6435" s="214" t="s">
        <v>5172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>
      <c r="B6436" s="210"/>
      <c r="C6436" s="211"/>
      <c r="D6436" s="212" t="s">
        <v>283</v>
      </c>
      <c r="E6436" s="213" t="s">
        <v>1</v>
      </c>
      <c r="F6436" s="214" t="s">
        <v>285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4" customFormat="1" ht="11.25">
      <c r="B6437" s="221"/>
      <c r="C6437" s="222"/>
      <c r="D6437" s="212" t="s">
        <v>283</v>
      </c>
      <c r="E6437" s="223" t="s">
        <v>1</v>
      </c>
      <c r="F6437" s="224" t="s">
        <v>5214</v>
      </c>
      <c r="G6437" s="222"/>
      <c r="H6437" s="225">
        <v>3.09</v>
      </c>
      <c r="I6437" s="226"/>
      <c r="J6437" s="222"/>
      <c r="K6437" s="222"/>
      <c r="L6437" s="227"/>
      <c r="M6437" s="228"/>
      <c r="N6437" s="229"/>
      <c r="O6437" s="229"/>
      <c r="P6437" s="229"/>
      <c r="Q6437" s="229"/>
      <c r="R6437" s="229"/>
      <c r="S6437" s="229"/>
      <c r="T6437" s="230"/>
      <c r="AT6437" s="231" t="s">
        <v>283</v>
      </c>
      <c r="AU6437" s="231" t="s">
        <v>84</v>
      </c>
      <c r="AV6437" s="14" t="s">
        <v>84</v>
      </c>
      <c r="AW6437" s="14" t="s">
        <v>32</v>
      </c>
      <c r="AX6437" s="14" t="s">
        <v>76</v>
      </c>
      <c r="AY6437" s="231" t="s">
        <v>272</v>
      </c>
    </row>
    <row r="6438" spans="1:65" s="13" customFormat="1" ht="11.25">
      <c r="B6438" s="210"/>
      <c r="C6438" s="211"/>
      <c r="D6438" s="212" t="s">
        <v>283</v>
      </c>
      <c r="E6438" s="213" t="s">
        <v>1</v>
      </c>
      <c r="F6438" s="214" t="s">
        <v>285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>
      <c r="B6439" s="210"/>
      <c r="C6439" s="211"/>
      <c r="D6439" s="212" t="s">
        <v>283</v>
      </c>
      <c r="E6439" s="213" t="s">
        <v>1</v>
      </c>
      <c r="F6439" s="214" t="s">
        <v>2227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4" customFormat="1" ht="11.25">
      <c r="B6440" s="221"/>
      <c r="C6440" s="222"/>
      <c r="D6440" s="212" t="s">
        <v>283</v>
      </c>
      <c r="E6440" s="223" t="s">
        <v>1</v>
      </c>
      <c r="F6440" s="224" t="s">
        <v>5215</v>
      </c>
      <c r="G6440" s="222"/>
      <c r="H6440" s="225">
        <v>-3.09</v>
      </c>
      <c r="I6440" s="226"/>
      <c r="J6440" s="222"/>
      <c r="K6440" s="222"/>
      <c r="L6440" s="227"/>
      <c r="M6440" s="228"/>
      <c r="N6440" s="229"/>
      <c r="O6440" s="229"/>
      <c r="P6440" s="229"/>
      <c r="Q6440" s="229"/>
      <c r="R6440" s="229"/>
      <c r="S6440" s="229"/>
      <c r="T6440" s="230"/>
      <c r="AT6440" s="231" t="s">
        <v>283</v>
      </c>
      <c r="AU6440" s="231" t="s">
        <v>84</v>
      </c>
      <c r="AV6440" s="14" t="s">
        <v>84</v>
      </c>
      <c r="AW6440" s="14" t="s">
        <v>32</v>
      </c>
      <c r="AX6440" s="14" t="s">
        <v>76</v>
      </c>
      <c r="AY6440" s="231" t="s">
        <v>272</v>
      </c>
    </row>
    <row r="6441" spans="1:65" s="2" customFormat="1" ht="24.2" customHeight="1">
      <c r="A6441" s="34"/>
      <c r="B6441" s="35"/>
      <c r="C6441" s="192" t="s">
        <v>5216</v>
      </c>
      <c r="D6441" s="192" t="s">
        <v>274</v>
      </c>
      <c r="E6441" s="193" t="s">
        <v>5217</v>
      </c>
      <c r="F6441" s="194" t="s">
        <v>5218</v>
      </c>
      <c r="G6441" s="195" t="s">
        <v>156</v>
      </c>
      <c r="H6441" s="196">
        <v>334.16</v>
      </c>
      <c r="I6441" s="197"/>
      <c r="J6441" s="198">
        <f>ROUND(I6441*H6441,2)</f>
        <v>0</v>
      </c>
      <c r="K6441" s="194" t="s">
        <v>1</v>
      </c>
      <c r="L6441" s="39"/>
      <c r="M6441" s="199" t="s">
        <v>1</v>
      </c>
      <c r="N6441" s="200" t="s">
        <v>41</v>
      </c>
      <c r="O6441" s="71"/>
      <c r="P6441" s="201">
        <f>O6441*H6441</f>
        <v>0</v>
      </c>
      <c r="Q6441" s="201">
        <v>0</v>
      </c>
      <c r="R6441" s="201">
        <f>Q6441*H6441</f>
        <v>0</v>
      </c>
      <c r="S6441" s="201">
        <v>0</v>
      </c>
      <c r="T6441" s="202">
        <f>S6441*H6441</f>
        <v>0</v>
      </c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R6441" s="203" t="s">
        <v>358</v>
      </c>
      <c r="AT6441" s="203" t="s">
        <v>274</v>
      </c>
      <c r="AU6441" s="203" t="s">
        <v>84</v>
      </c>
      <c r="AY6441" s="17" t="s">
        <v>272</v>
      </c>
      <c r="BE6441" s="204">
        <f>IF(N6441="základní",J6441,0)</f>
        <v>0</v>
      </c>
      <c r="BF6441" s="204">
        <f>IF(N6441="snížená",J6441,0)</f>
        <v>0</v>
      </c>
      <c r="BG6441" s="204">
        <f>IF(N6441="zákl. přenesená",J6441,0)</f>
        <v>0</v>
      </c>
      <c r="BH6441" s="204">
        <f>IF(N6441="sníž. přenesená",J6441,0)</f>
        <v>0</v>
      </c>
      <c r="BI6441" s="204">
        <f>IF(N6441="nulová",J6441,0)</f>
        <v>0</v>
      </c>
      <c r="BJ6441" s="17" t="s">
        <v>16</v>
      </c>
      <c r="BK6441" s="204">
        <f>ROUND(I6441*H6441,2)</f>
        <v>0</v>
      </c>
      <c r="BL6441" s="17" t="s">
        <v>358</v>
      </c>
      <c r="BM6441" s="203" t="s">
        <v>5219</v>
      </c>
    </row>
    <row r="6442" spans="1:65" s="13" customFormat="1" ht="22.5">
      <c r="B6442" s="210"/>
      <c r="C6442" s="211"/>
      <c r="D6442" s="212" t="s">
        <v>283</v>
      </c>
      <c r="E6442" s="213" t="s">
        <v>1</v>
      </c>
      <c r="F6442" s="214" t="s">
        <v>1990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>
      <c r="B6444" s="210"/>
      <c r="C6444" s="211"/>
      <c r="D6444" s="212" t="s">
        <v>283</v>
      </c>
      <c r="E6444" s="213" t="s">
        <v>1</v>
      </c>
      <c r="F6444" s="214" t="s">
        <v>5220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22.5">
      <c r="B6445" s="210"/>
      <c r="C6445" s="211"/>
      <c r="D6445" s="212" t="s">
        <v>283</v>
      </c>
      <c r="E6445" s="213" t="s">
        <v>1</v>
      </c>
      <c r="F6445" s="214" t="s">
        <v>5171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11.25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>
      <c r="B6447" s="210"/>
      <c r="C6447" s="211"/>
      <c r="D6447" s="212" t="s">
        <v>283</v>
      </c>
      <c r="E6447" s="213" t="s">
        <v>1</v>
      </c>
      <c r="F6447" s="214" t="s">
        <v>285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>
      <c r="B6448" s="210"/>
      <c r="C6448" s="211"/>
      <c r="D6448" s="212" t="s">
        <v>283</v>
      </c>
      <c r="E6448" s="213" t="s">
        <v>1</v>
      </c>
      <c r="F6448" s="214" t="s">
        <v>2062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>
      <c r="B6449" s="210"/>
      <c r="C6449" s="211"/>
      <c r="D6449" s="212" t="s">
        <v>283</v>
      </c>
      <c r="E6449" s="213" t="s">
        <v>1</v>
      </c>
      <c r="F6449" s="214" t="s">
        <v>1979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4" customFormat="1" ht="11.25">
      <c r="B6450" s="221"/>
      <c r="C6450" s="222"/>
      <c r="D6450" s="212" t="s">
        <v>283</v>
      </c>
      <c r="E6450" s="223" t="s">
        <v>1</v>
      </c>
      <c r="F6450" s="224" t="s">
        <v>2115</v>
      </c>
      <c r="G6450" s="222"/>
      <c r="H6450" s="225">
        <v>79.569999999999993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2:51" s="13" customFormat="1" ht="11.25">
      <c r="B6451" s="210"/>
      <c r="C6451" s="211"/>
      <c r="D6451" s="212" t="s">
        <v>283</v>
      </c>
      <c r="E6451" s="213" t="s">
        <v>1</v>
      </c>
      <c r="F6451" s="214" t="s">
        <v>1994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2:51" s="14" customFormat="1" ht="11.25">
      <c r="B6452" s="221"/>
      <c r="C6452" s="222"/>
      <c r="D6452" s="212" t="s">
        <v>283</v>
      </c>
      <c r="E6452" s="223" t="s">
        <v>1</v>
      </c>
      <c r="F6452" s="224" t="s">
        <v>2116</v>
      </c>
      <c r="G6452" s="222"/>
      <c r="H6452" s="225">
        <v>81.531999999999996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2:51" s="13" customFormat="1" ht="11.25">
      <c r="B6453" s="210"/>
      <c r="C6453" s="211"/>
      <c r="D6453" s="212" t="s">
        <v>283</v>
      </c>
      <c r="E6453" s="213" t="s">
        <v>1</v>
      </c>
      <c r="F6453" s="214" t="s">
        <v>1996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2:51" s="14" customFormat="1" ht="11.25">
      <c r="B6454" s="221"/>
      <c r="C6454" s="222"/>
      <c r="D6454" s="212" t="s">
        <v>283</v>
      </c>
      <c r="E6454" s="223" t="s">
        <v>1</v>
      </c>
      <c r="F6454" s="224" t="s">
        <v>2065</v>
      </c>
      <c r="G6454" s="222"/>
      <c r="H6454" s="225">
        <v>26.643000000000001</v>
      </c>
      <c r="I6454" s="226"/>
      <c r="J6454" s="222"/>
      <c r="K6454" s="222"/>
      <c r="L6454" s="227"/>
      <c r="M6454" s="228"/>
      <c r="N6454" s="229"/>
      <c r="O6454" s="229"/>
      <c r="P6454" s="229"/>
      <c r="Q6454" s="229"/>
      <c r="R6454" s="229"/>
      <c r="S6454" s="229"/>
      <c r="T6454" s="230"/>
      <c r="AT6454" s="231" t="s">
        <v>283</v>
      </c>
      <c r="AU6454" s="231" t="s">
        <v>84</v>
      </c>
      <c r="AV6454" s="14" t="s">
        <v>84</v>
      </c>
      <c r="AW6454" s="14" t="s">
        <v>32</v>
      </c>
      <c r="AX6454" s="14" t="s">
        <v>76</v>
      </c>
      <c r="AY6454" s="231" t="s">
        <v>272</v>
      </c>
    </row>
    <row r="6455" spans="2:51" s="13" customFormat="1" ht="11.25">
      <c r="B6455" s="210"/>
      <c r="C6455" s="211"/>
      <c r="D6455" s="212" t="s">
        <v>283</v>
      </c>
      <c r="E6455" s="213" t="s">
        <v>1</v>
      </c>
      <c r="F6455" s="214" t="s">
        <v>2060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2:51" s="14" customFormat="1" ht="11.25">
      <c r="B6456" s="221"/>
      <c r="C6456" s="222"/>
      <c r="D6456" s="212" t="s">
        <v>283</v>
      </c>
      <c r="E6456" s="223" t="s">
        <v>1</v>
      </c>
      <c r="F6456" s="224" t="s">
        <v>2065</v>
      </c>
      <c r="G6456" s="222"/>
      <c r="H6456" s="225">
        <v>26.643000000000001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2:51" s="13" customFormat="1" ht="11.25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2:51" s="13" customFormat="1" ht="11.25">
      <c r="B6458" s="210"/>
      <c r="C6458" s="211"/>
      <c r="D6458" s="212" t="s">
        <v>283</v>
      </c>
      <c r="E6458" s="213" t="s">
        <v>1</v>
      </c>
      <c r="F6458" s="214" t="s">
        <v>1978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>
      <c r="B6459" s="210"/>
      <c r="C6459" s="211"/>
      <c r="D6459" s="212" t="s">
        <v>283</v>
      </c>
      <c r="E6459" s="213" t="s">
        <v>1</v>
      </c>
      <c r="F6459" s="214" t="s">
        <v>1979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4" customFormat="1" ht="11.25">
      <c r="B6460" s="221"/>
      <c r="C6460" s="222"/>
      <c r="D6460" s="212" t="s">
        <v>283</v>
      </c>
      <c r="E6460" s="223" t="s">
        <v>1</v>
      </c>
      <c r="F6460" s="224" t="s">
        <v>1980</v>
      </c>
      <c r="G6460" s="222"/>
      <c r="H6460" s="225">
        <v>84.296000000000006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2:51" s="13" customFormat="1" ht="11.25">
      <c r="B6461" s="210"/>
      <c r="C6461" s="211"/>
      <c r="D6461" s="212" t="s">
        <v>283</v>
      </c>
      <c r="E6461" s="213" t="s">
        <v>1</v>
      </c>
      <c r="F6461" s="214" t="s">
        <v>285</v>
      </c>
      <c r="G6461" s="211"/>
      <c r="H6461" s="213" t="s">
        <v>1</v>
      </c>
      <c r="I6461" s="215"/>
      <c r="J6461" s="211"/>
      <c r="K6461" s="211"/>
      <c r="L6461" s="216"/>
      <c r="M6461" s="217"/>
      <c r="N6461" s="218"/>
      <c r="O6461" s="218"/>
      <c r="P6461" s="218"/>
      <c r="Q6461" s="218"/>
      <c r="R6461" s="218"/>
      <c r="S6461" s="218"/>
      <c r="T6461" s="219"/>
      <c r="AT6461" s="220" t="s">
        <v>283</v>
      </c>
      <c r="AU6461" s="220" t="s">
        <v>84</v>
      </c>
      <c r="AV6461" s="13" t="s">
        <v>16</v>
      </c>
      <c r="AW6461" s="13" t="s">
        <v>32</v>
      </c>
      <c r="AX6461" s="13" t="s">
        <v>76</v>
      </c>
      <c r="AY6461" s="220" t="s">
        <v>272</v>
      </c>
    </row>
    <row r="6462" spans="2:51" s="13" customFormat="1" ht="11.25">
      <c r="B6462" s="210"/>
      <c r="C6462" s="211"/>
      <c r="D6462" s="212" t="s">
        <v>283</v>
      </c>
      <c r="E6462" s="213" t="s">
        <v>1</v>
      </c>
      <c r="F6462" s="214" t="s">
        <v>2117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4" customFormat="1" ht="11.25">
      <c r="B6463" s="221"/>
      <c r="C6463" s="222"/>
      <c r="D6463" s="212" t="s">
        <v>283</v>
      </c>
      <c r="E6463" s="223" t="s">
        <v>1</v>
      </c>
      <c r="F6463" s="224" t="s">
        <v>2118</v>
      </c>
      <c r="G6463" s="222"/>
      <c r="H6463" s="225">
        <v>5.2</v>
      </c>
      <c r="I6463" s="226"/>
      <c r="J6463" s="222"/>
      <c r="K6463" s="222"/>
      <c r="L6463" s="227"/>
      <c r="M6463" s="228"/>
      <c r="N6463" s="229"/>
      <c r="O6463" s="229"/>
      <c r="P6463" s="229"/>
      <c r="Q6463" s="229"/>
      <c r="R6463" s="229"/>
      <c r="S6463" s="229"/>
      <c r="T6463" s="230"/>
      <c r="AT6463" s="231" t="s">
        <v>283</v>
      </c>
      <c r="AU6463" s="231" t="s">
        <v>84</v>
      </c>
      <c r="AV6463" s="14" t="s">
        <v>84</v>
      </c>
      <c r="AW6463" s="14" t="s">
        <v>32</v>
      </c>
      <c r="AX6463" s="14" t="s">
        <v>76</v>
      </c>
      <c r="AY6463" s="231" t="s">
        <v>272</v>
      </c>
    </row>
    <row r="6464" spans="2:51" s="14" customFormat="1" ht="11.25">
      <c r="B6464" s="221"/>
      <c r="C6464" s="222"/>
      <c r="D6464" s="212" t="s">
        <v>283</v>
      </c>
      <c r="E6464" s="223" t="s">
        <v>1</v>
      </c>
      <c r="F6464" s="224" t="s">
        <v>2119</v>
      </c>
      <c r="G6464" s="222"/>
      <c r="H6464" s="225">
        <v>30.276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2" customFormat="1" ht="24.2" customHeight="1">
      <c r="A6465" s="34"/>
      <c r="B6465" s="35"/>
      <c r="C6465" s="192" t="s">
        <v>5221</v>
      </c>
      <c r="D6465" s="192" t="s">
        <v>274</v>
      </c>
      <c r="E6465" s="193" t="s">
        <v>5222</v>
      </c>
      <c r="F6465" s="194" t="s">
        <v>5223</v>
      </c>
      <c r="G6465" s="195" t="s">
        <v>3262</v>
      </c>
      <c r="H6465" s="242"/>
      <c r="I6465" s="197"/>
      <c r="J6465" s="198">
        <f>ROUND(I6465*H6465,2)</f>
        <v>0</v>
      </c>
      <c r="K6465" s="194" t="s">
        <v>1</v>
      </c>
      <c r="L6465" s="39"/>
      <c r="M6465" s="199" t="s">
        <v>1</v>
      </c>
      <c r="N6465" s="200" t="s">
        <v>41</v>
      </c>
      <c r="O6465" s="71"/>
      <c r="P6465" s="201">
        <f>O6465*H6465</f>
        <v>0</v>
      </c>
      <c r="Q6465" s="201">
        <v>0</v>
      </c>
      <c r="R6465" s="201">
        <f>Q6465*H6465</f>
        <v>0</v>
      </c>
      <c r="S6465" s="201">
        <v>0</v>
      </c>
      <c r="T6465" s="202">
        <f>S6465*H6465</f>
        <v>0</v>
      </c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R6465" s="203" t="s">
        <v>358</v>
      </c>
      <c r="AT6465" s="203" t="s">
        <v>274</v>
      </c>
      <c r="AU6465" s="203" t="s">
        <v>84</v>
      </c>
      <c r="AY6465" s="17" t="s">
        <v>272</v>
      </c>
      <c r="BE6465" s="204">
        <f>IF(N6465="základní",J6465,0)</f>
        <v>0</v>
      </c>
      <c r="BF6465" s="204">
        <f>IF(N6465="snížená",J6465,0)</f>
        <v>0</v>
      </c>
      <c r="BG6465" s="204">
        <f>IF(N6465="zákl. přenesená",J6465,0)</f>
        <v>0</v>
      </c>
      <c r="BH6465" s="204">
        <f>IF(N6465="sníž. přenesená",J6465,0)</f>
        <v>0</v>
      </c>
      <c r="BI6465" s="204">
        <f>IF(N6465="nulová",J6465,0)</f>
        <v>0</v>
      </c>
      <c r="BJ6465" s="17" t="s">
        <v>16</v>
      </c>
      <c r="BK6465" s="204">
        <f>ROUND(I6465*H6465,2)</f>
        <v>0</v>
      </c>
      <c r="BL6465" s="17" t="s">
        <v>358</v>
      </c>
      <c r="BM6465" s="203" t="s">
        <v>5224</v>
      </c>
    </row>
    <row r="6466" spans="1:65" s="12" customFormat="1" ht="22.9" customHeight="1">
      <c r="B6466" s="176"/>
      <c r="C6466" s="177"/>
      <c r="D6466" s="178" t="s">
        <v>75</v>
      </c>
      <c r="E6466" s="190" t="s">
        <v>5225</v>
      </c>
      <c r="F6466" s="190" t="s">
        <v>5226</v>
      </c>
      <c r="G6466" s="177"/>
      <c r="H6466" s="177"/>
      <c r="I6466" s="180"/>
      <c r="J6466" s="191">
        <f>BK6466</f>
        <v>0</v>
      </c>
      <c r="K6466" s="177"/>
      <c r="L6466" s="182"/>
      <c r="M6466" s="183"/>
      <c r="N6466" s="184"/>
      <c r="O6466" s="184"/>
      <c r="P6466" s="185">
        <f>SUM(P6467:P6913)</f>
        <v>0</v>
      </c>
      <c r="Q6466" s="184"/>
      <c r="R6466" s="185">
        <f>SUM(R6467:R6913)</f>
        <v>6.2440450499999995</v>
      </c>
      <c r="S6466" s="184"/>
      <c r="T6466" s="186">
        <f>SUM(T6467:T6913)</f>
        <v>0</v>
      </c>
      <c r="AR6466" s="187" t="s">
        <v>84</v>
      </c>
      <c r="AT6466" s="188" t="s">
        <v>75</v>
      </c>
      <c r="AU6466" s="188" t="s">
        <v>16</v>
      </c>
      <c r="AY6466" s="187" t="s">
        <v>272</v>
      </c>
      <c r="BK6466" s="189">
        <f>SUM(BK6467:BK6913)</f>
        <v>0</v>
      </c>
    </row>
    <row r="6467" spans="1:65" s="2" customFormat="1" ht="33" customHeight="1">
      <c r="A6467" s="34"/>
      <c r="B6467" s="35"/>
      <c r="C6467" s="192" t="s">
        <v>5227</v>
      </c>
      <c r="D6467" s="192" t="s">
        <v>274</v>
      </c>
      <c r="E6467" s="193" t="s">
        <v>5228</v>
      </c>
      <c r="F6467" s="194" t="s">
        <v>5229</v>
      </c>
      <c r="G6467" s="195" t="s">
        <v>185</v>
      </c>
      <c r="H6467" s="196">
        <v>127.45</v>
      </c>
      <c r="I6467" s="197"/>
      <c r="J6467" s="198">
        <f>ROUND(I6467*H6467,2)</f>
        <v>0</v>
      </c>
      <c r="K6467" s="194" t="s">
        <v>278</v>
      </c>
      <c r="L6467" s="39"/>
      <c r="M6467" s="199" t="s">
        <v>1</v>
      </c>
      <c r="N6467" s="200" t="s">
        <v>41</v>
      </c>
      <c r="O6467" s="71"/>
      <c r="P6467" s="201">
        <f>O6467*H6467</f>
        <v>0</v>
      </c>
      <c r="Q6467" s="201">
        <v>1.5299999999999999E-3</v>
      </c>
      <c r="R6467" s="201">
        <f>Q6467*H6467</f>
        <v>0.19499849999999999</v>
      </c>
      <c r="S6467" s="201">
        <v>0</v>
      </c>
      <c r="T6467" s="202">
        <f>S6467*H6467</f>
        <v>0</v>
      </c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R6467" s="203" t="s">
        <v>358</v>
      </c>
      <c r="AT6467" s="203" t="s">
        <v>274</v>
      </c>
      <c r="AU6467" s="203" t="s">
        <v>84</v>
      </c>
      <c r="AY6467" s="17" t="s">
        <v>272</v>
      </c>
      <c r="BE6467" s="204">
        <f>IF(N6467="základní",J6467,0)</f>
        <v>0</v>
      </c>
      <c r="BF6467" s="204">
        <f>IF(N6467="snížená",J6467,0)</f>
        <v>0</v>
      </c>
      <c r="BG6467" s="204">
        <f>IF(N6467="zákl. přenesená",J6467,0)</f>
        <v>0</v>
      </c>
      <c r="BH6467" s="204">
        <f>IF(N6467="sníž. přenesená",J6467,0)</f>
        <v>0</v>
      </c>
      <c r="BI6467" s="204">
        <f>IF(N6467="nulová",J6467,0)</f>
        <v>0</v>
      </c>
      <c r="BJ6467" s="17" t="s">
        <v>16</v>
      </c>
      <c r="BK6467" s="204">
        <f>ROUND(I6467*H6467,2)</f>
        <v>0</v>
      </c>
      <c r="BL6467" s="17" t="s">
        <v>358</v>
      </c>
      <c r="BM6467" s="203" t="s">
        <v>5230</v>
      </c>
    </row>
    <row r="6468" spans="1:65" s="2" customFormat="1" ht="11.25">
      <c r="A6468" s="34"/>
      <c r="B6468" s="35"/>
      <c r="C6468" s="36"/>
      <c r="D6468" s="205" t="s">
        <v>281</v>
      </c>
      <c r="E6468" s="36"/>
      <c r="F6468" s="206" t="s">
        <v>5231</v>
      </c>
      <c r="G6468" s="36"/>
      <c r="H6468" s="36"/>
      <c r="I6468" s="207"/>
      <c r="J6468" s="36"/>
      <c r="K6468" s="36"/>
      <c r="L6468" s="39"/>
      <c r="M6468" s="208"/>
      <c r="N6468" s="209"/>
      <c r="O6468" s="71"/>
      <c r="P6468" s="71"/>
      <c r="Q6468" s="71"/>
      <c r="R6468" s="71"/>
      <c r="S6468" s="71"/>
      <c r="T6468" s="72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T6468" s="17" t="s">
        <v>281</v>
      </c>
      <c r="AU6468" s="17" t="s">
        <v>84</v>
      </c>
    </row>
    <row r="6469" spans="1:65" s="13" customFormat="1" ht="22.5">
      <c r="B6469" s="210"/>
      <c r="C6469" s="211"/>
      <c r="D6469" s="212" t="s">
        <v>283</v>
      </c>
      <c r="E6469" s="213" t="s">
        <v>1</v>
      </c>
      <c r="F6469" s="214" t="s">
        <v>3241</v>
      </c>
      <c r="G6469" s="211"/>
      <c r="H6469" s="213" t="s">
        <v>1</v>
      </c>
      <c r="I6469" s="215"/>
      <c r="J6469" s="211"/>
      <c r="K6469" s="211"/>
      <c r="L6469" s="216"/>
      <c r="M6469" s="217"/>
      <c r="N6469" s="218"/>
      <c r="O6469" s="218"/>
      <c r="P6469" s="218"/>
      <c r="Q6469" s="218"/>
      <c r="R6469" s="218"/>
      <c r="S6469" s="218"/>
      <c r="T6469" s="219"/>
      <c r="AT6469" s="220" t="s">
        <v>283</v>
      </c>
      <c r="AU6469" s="220" t="s">
        <v>84</v>
      </c>
      <c r="AV6469" s="13" t="s">
        <v>16</v>
      </c>
      <c r="AW6469" s="13" t="s">
        <v>32</v>
      </c>
      <c r="AX6469" s="13" t="s">
        <v>76</v>
      </c>
      <c r="AY6469" s="220" t="s">
        <v>272</v>
      </c>
    </row>
    <row r="6470" spans="1:65" s="13" customFormat="1" ht="11.25">
      <c r="B6470" s="210"/>
      <c r="C6470" s="211"/>
      <c r="D6470" s="212" t="s">
        <v>283</v>
      </c>
      <c r="E6470" s="213" t="s">
        <v>1</v>
      </c>
      <c r="F6470" s="214" t="s">
        <v>5232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>
      <c r="B6471" s="210"/>
      <c r="C6471" s="211"/>
      <c r="D6471" s="212" t="s">
        <v>283</v>
      </c>
      <c r="E6471" s="213" t="s">
        <v>1</v>
      </c>
      <c r="F6471" s="214" t="s">
        <v>285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>
      <c r="B6472" s="210"/>
      <c r="C6472" s="211"/>
      <c r="D6472" s="212" t="s">
        <v>283</v>
      </c>
      <c r="E6472" s="213" t="s">
        <v>1</v>
      </c>
      <c r="F6472" s="214" t="s">
        <v>5233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>
      <c r="B6473" s="221"/>
      <c r="C6473" s="222"/>
      <c r="D6473" s="212" t="s">
        <v>283</v>
      </c>
      <c r="E6473" s="223" t="s">
        <v>1</v>
      </c>
      <c r="F6473" s="224" t="s">
        <v>5234</v>
      </c>
      <c r="G6473" s="222"/>
      <c r="H6473" s="225">
        <v>86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>
      <c r="B6474" s="210"/>
      <c r="C6474" s="211"/>
      <c r="D6474" s="212" t="s">
        <v>283</v>
      </c>
      <c r="E6474" s="213" t="s">
        <v>1</v>
      </c>
      <c r="F6474" s="214" t="s">
        <v>285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3" customFormat="1" ht="11.25">
      <c r="B6475" s="210"/>
      <c r="C6475" s="211"/>
      <c r="D6475" s="212" t="s">
        <v>283</v>
      </c>
      <c r="E6475" s="213" t="s">
        <v>1</v>
      </c>
      <c r="F6475" s="214" t="s">
        <v>5235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>
      <c r="B6476" s="210"/>
      <c r="C6476" s="211"/>
      <c r="D6476" s="212" t="s">
        <v>283</v>
      </c>
      <c r="E6476" s="213" t="s">
        <v>1</v>
      </c>
      <c r="F6476" s="214" t="s">
        <v>831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>
      <c r="B6477" s="221"/>
      <c r="C6477" s="222"/>
      <c r="D6477" s="212" t="s">
        <v>283</v>
      </c>
      <c r="E6477" s="223" t="s">
        <v>1</v>
      </c>
      <c r="F6477" s="224" t="s">
        <v>5236</v>
      </c>
      <c r="G6477" s="222"/>
      <c r="H6477" s="225">
        <v>9.6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13" customFormat="1" ht="11.25">
      <c r="B6478" s="210"/>
      <c r="C6478" s="211"/>
      <c r="D6478" s="212" t="s">
        <v>283</v>
      </c>
      <c r="E6478" s="213" t="s">
        <v>1</v>
      </c>
      <c r="F6478" s="214" t="s">
        <v>837</v>
      </c>
      <c r="G6478" s="211"/>
      <c r="H6478" s="213" t="s">
        <v>1</v>
      </c>
      <c r="I6478" s="215"/>
      <c r="J6478" s="211"/>
      <c r="K6478" s="211"/>
      <c r="L6478" s="216"/>
      <c r="M6478" s="217"/>
      <c r="N6478" s="218"/>
      <c r="O6478" s="218"/>
      <c r="P6478" s="218"/>
      <c r="Q6478" s="218"/>
      <c r="R6478" s="218"/>
      <c r="S6478" s="218"/>
      <c r="T6478" s="219"/>
      <c r="AT6478" s="220" t="s">
        <v>283</v>
      </c>
      <c r="AU6478" s="220" t="s">
        <v>84</v>
      </c>
      <c r="AV6478" s="13" t="s">
        <v>16</v>
      </c>
      <c r="AW6478" s="13" t="s">
        <v>32</v>
      </c>
      <c r="AX6478" s="13" t="s">
        <v>76</v>
      </c>
      <c r="AY6478" s="220" t="s">
        <v>272</v>
      </c>
    </row>
    <row r="6479" spans="1:65" s="14" customFormat="1" ht="11.25">
      <c r="B6479" s="221"/>
      <c r="C6479" s="222"/>
      <c r="D6479" s="212" t="s">
        <v>283</v>
      </c>
      <c r="E6479" s="223" t="s">
        <v>1</v>
      </c>
      <c r="F6479" s="224" t="s">
        <v>5237</v>
      </c>
      <c r="G6479" s="222"/>
      <c r="H6479" s="225">
        <v>25.65</v>
      </c>
      <c r="I6479" s="226"/>
      <c r="J6479" s="222"/>
      <c r="K6479" s="222"/>
      <c r="L6479" s="227"/>
      <c r="M6479" s="228"/>
      <c r="N6479" s="229"/>
      <c r="O6479" s="229"/>
      <c r="P6479" s="229"/>
      <c r="Q6479" s="229"/>
      <c r="R6479" s="229"/>
      <c r="S6479" s="229"/>
      <c r="T6479" s="230"/>
      <c r="AT6479" s="231" t="s">
        <v>283</v>
      </c>
      <c r="AU6479" s="231" t="s">
        <v>84</v>
      </c>
      <c r="AV6479" s="14" t="s">
        <v>84</v>
      </c>
      <c r="AW6479" s="14" t="s">
        <v>32</v>
      </c>
      <c r="AX6479" s="14" t="s">
        <v>76</v>
      </c>
      <c r="AY6479" s="231" t="s">
        <v>272</v>
      </c>
    </row>
    <row r="6480" spans="1:65" s="13" customFormat="1" ht="11.25">
      <c r="B6480" s="210"/>
      <c r="C6480" s="211"/>
      <c r="D6480" s="212" t="s">
        <v>283</v>
      </c>
      <c r="E6480" s="213" t="s">
        <v>1</v>
      </c>
      <c r="F6480" s="214" t="s">
        <v>854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4" customFormat="1" ht="11.25">
      <c r="B6481" s="221"/>
      <c r="C6481" s="222"/>
      <c r="D6481" s="212" t="s">
        <v>283</v>
      </c>
      <c r="E6481" s="223" t="s">
        <v>1</v>
      </c>
      <c r="F6481" s="224" t="s">
        <v>5238</v>
      </c>
      <c r="G6481" s="222"/>
      <c r="H6481" s="225">
        <v>6.2</v>
      </c>
      <c r="I6481" s="226"/>
      <c r="J6481" s="222"/>
      <c r="K6481" s="222"/>
      <c r="L6481" s="227"/>
      <c r="M6481" s="228"/>
      <c r="N6481" s="229"/>
      <c r="O6481" s="229"/>
      <c r="P6481" s="229"/>
      <c r="Q6481" s="229"/>
      <c r="R6481" s="229"/>
      <c r="S6481" s="229"/>
      <c r="T6481" s="230"/>
      <c r="AT6481" s="231" t="s">
        <v>283</v>
      </c>
      <c r="AU6481" s="231" t="s">
        <v>84</v>
      </c>
      <c r="AV6481" s="14" t="s">
        <v>84</v>
      </c>
      <c r="AW6481" s="14" t="s">
        <v>32</v>
      </c>
      <c r="AX6481" s="14" t="s">
        <v>76</v>
      </c>
      <c r="AY6481" s="231" t="s">
        <v>272</v>
      </c>
    </row>
    <row r="6482" spans="1:65" s="2" customFormat="1" ht="16.5" customHeight="1">
      <c r="A6482" s="34"/>
      <c r="B6482" s="35"/>
      <c r="C6482" s="232" t="s">
        <v>5239</v>
      </c>
      <c r="D6482" s="232" t="s">
        <v>394</v>
      </c>
      <c r="E6482" s="233" t="s">
        <v>5240</v>
      </c>
      <c r="F6482" s="234" t="s">
        <v>5241</v>
      </c>
      <c r="G6482" s="235" t="s">
        <v>5242</v>
      </c>
      <c r="H6482" s="236">
        <v>28</v>
      </c>
      <c r="I6482" s="237"/>
      <c r="J6482" s="238">
        <f>ROUND(I6482*H6482,2)</f>
        <v>0</v>
      </c>
      <c r="K6482" s="234" t="s">
        <v>1</v>
      </c>
      <c r="L6482" s="239"/>
      <c r="M6482" s="240" t="s">
        <v>1</v>
      </c>
      <c r="N6482" s="241" t="s">
        <v>41</v>
      </c>
      <c r="O6482" s="71"/>
      <c r="P6482" s="201">
        <f>O6482*H6482</f>
        <v>0</v>
      </c>
      <c r="Q6482" s="201">
        <v>0</v>
      </c>
      <c r="R6482" s="201">
        <f>Q6482*H6482</f>
        <v>0</v>
      </c>
      <c r="S6482" s="201">
        <v>0</v>
      </c>
      <c r="T6482" s="202">
        <f>S6482*H6482</f>
        <v>0</v>
      </c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R6482" s="203" t="s">
        <v>483</v>
      </c>
      <c r="AT6482" s="203" t="s">
        <v>394</v>
      </c>
      <c r="AU6482" s="203" t="s">
        <v>84</v>
      </c>
      <c r="AY6482" s="17" t="s">
        <v>272</v>
      </c>
      <c r="BE6482" s="204">
        <f>IF(N6482="základní",J6482,0)</f>
        <v>0</v>
      </c>
      <c r="BF6482" s="204">
        <f>IF(N6482="snížená",J6482,0)</f>
        <v>0</v>
      </c>
      <c r="BG6482" s="204">
        <f>IF(N6482="zákl. přenesená",J6482,0)</f>
        <v>0</v>
      </c>
      <c r="BH6482" s="204">
        <f>IF(N6482="sníž. přenesená",J6482,0)</f>
        <v>0</v>
      </c>
      <c r="BI6482" s="204">
        <f>IF(N6482="nulová",J6482,0)</f>
        <v>0</v>
      </c>
      <c r="BJ6482" s="17" t="s">
        <v>16</v>
      </c>
      <c r="BK6482" s="204">
        <f>ROUND(I6482*H6482,2)</f>
        <v>0</v>
      </c>
      <c r="BL6482" s="17" t="s">
        <v>358</v>
      </c>
      <c r="BM6482" s="203" t="s">
        <v>5243</v>
      </c>
    </row>
    <row r="6483" spans="1:65" s="13" customFormat="1" ht="22.5">
      <c r="B6483" s="210"/>
      <c r="C6483" s="211"/>
      <c r="D6483" s="212" t="s">
        <v>283</v>
      </c>
      <c r="E6483" s="213" t="s">
        <v>1</v>
      </c>
      <c r="F6483" s="214" t="s">
        <v>5244</v>
      </c>
      <c r="G6483" s="211"/>
      <c r="H6483" s="213" t="s">
        <v>1</v>
      </c>
      <c r="I6483" s="215"/>
      <c r="J6483" s="211"/>
      <c r="K6483" s="211"/>
      <c r="L6483" s="216"/>
      <c r="M6483" s="217"/>
      <c r="N6483" s="218"/>
      <c r="O6483" s="218"/>
      <c r="P6483" s="218"/>
      <c r="Q6483" s="218"/>
      <c r="R6483" s="218"/>
      <c r="S6483" s="218"/>
      <c r="T6483" s="219"/>
      <c r="AT6483" s="220" t="s">
        <v>283</v>
      </c>
      <c r="AU6483" s="220" t="s">
        <v>84</v>
      </c>
      <c r="AV6483" s="13" t="s">
        <v>16</v>
      </c>
      <c r="AW6483" s="13" t="s">
        <v>32</v>
      </c>
      <c r="AX6483" s="13" t="s">
        <v>76</v>
      </c>
      <c r="AY6483" s="220" t="s">
        <v>272</v>
      </c>
    </row>
    <row r="6484" spans="1:65" s="13" customFormat="1" ht="11.25">
      <c r="B6484" s="210"/>
      <c r="C6484" s="211"/>
      <c r="D6484" s="212" t="s">
        <v>283</v>
      </c>
      <c r="E6484" s="213" t="s">
        <v>1</v>
      </c>
      <c r="F6484" s="214" t="s">
        <v>5232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>
      <c r="B6485" s="210"/>
      <c r="C6485" s="211"/>
      <c r="D6485" s="212" t="s">
        <v>283</v>
      </c>
      <c r="E6485" s="213" t="s">
        <v>1</v>
      </c>
      <c r="F6485" s="214" t="s">
        <v>285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>
      <c r="B6486" s="210"/>
      <c r="C6486" s="211"/>
      <c r="D6486" s="212" t="s">
        <v>283</v>
      </c>
      <c r="E6486" s="213" t="s">
        <v>1</v>
      </c>
      <c r="F6486" s="214" t="s">
        <v>5245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4" customFormat="1" ht="11.25">
      <c r="B6487" s="221"/>
      <c r="C6487" s="222"/>
      <c r="D6487" s="212" t="s">
        <v>283</v>
      </c>
      <c r="E6487" s="223" t="s">
        <v>1</v>
      </c>
      <c r="F6487" s="224" t="s">
        <v>5246</v>
      </c>
      <c r="G6487" s="222"/>
      <c r="H6487" s="225">
        <v>12</v>
      </c>
      <c r="I6487" s="226"/>
      <c r="J6487" s="222"/>
      <c r="K6487" s="222"/>
      <c r="L6487" s="227"/>
      <c r="M6487" s="228"/>
      <c r="N6487" s="229"/>
      <c r="O6487" s="229"/>
      <c r="P6487" s="229"/>
      <c r="Q6487" s="229"/>
      <c r="R6487" s="229"/>
      <c r="S6487" s="229"/>
      <c r="T6487" s="230"/>
      <c r="AT6487" s="231" t="s">
        <v>283</v>
      </c>
      <c r="AU6487" s="231" t="s">
        <v>84</v>
      </c>
      <c r="AV6487" s="14" t="s">
        <v>84</v>
      </c>
      <c r="AW6487" s="14" t="s">
        <v>32</v>
      </c>
      <c r="AX6487" s="14" t="s">
        <v>76</v>
      </c>
      <c r="AY6487" s="231" t="s">
        <v>272</v>
      </c>
    </row>
    <row r="6488" spans="1:65" s="14" customFormat="1" ht="11.25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16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2" customFormat="1" ht="16.5" customHeight="1">
      <c r="A6489" s="34"/>
      <c r="B6489" s="35"/>
      <c r="C6489" s="232" t="s">
        <v>5248</v>
      </c>
      <c r="D6489" s="232" t="s">
        <v>394</v>
      </c>
      <c r="E6489" s="233" t="s">
        <v>5249</v>
      </c>
      <c r="F6489" s="234" t="s">
        <v>5250</v>
      </c>
      <c r="G6489" s="235" t="s">
        <v>5242</v>
      </c>
      <c r="H6489" s="236">
        <v>138</v>
      </c>
      <c r="I6489" s="237"/>
      <c r="J6489" s="238">
        <f>ROUND(I6489*H6489,2)</f>
        <v>0</v>
      </c>
      <c r="K6489" s="234" t="s">
        <v>1</v>
      </c>
      <c r="L6489" s="239"/>
      <c r="M6489" s="240" t="s">
        <v>1</v>
      </c>
      <c r="N6489" s="241" t="s">
        <v>41</v>
      </c>
      <c r="O6489" s="71"/>
      <c r="P6489" s="201">
        <f>O6489*H6489</f>
        <v>0</v>
      </c>
      <c r="Q6489" s="201">
        <v>0</v>
      </c>
      <c r="R6489" s="201">
        <f>Q6489*H6489</f>
        <v>0</v>
      </c>
      <c r="S6489" s="201">
        <v>0</v>
      </c>
      <c r="T6489" s="202">
        <f>S6489*H6489</f>
        <v>0</v>
      </c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R6489" s="203" t="s">
        <v>483</v>
      </c>
      <c r="AT6489" s="203" t="s">
        <v>394</v>
      </c>
      <c r="AU6489" s="203" t="s">
        <v>84</v>
      </c>
      <c r="AY6489" s="17" t="s">
        <v>272</v>
      </c>
      <c r="BE6489" s="204">
        <f>IF(N6489="základní",J6489,0)</f>
        <v>0</v>
      </c>
      <c r="BF6489" s="204">
        <f>IF(N6489="snížená",J6489,0)</f>
        <v>0</v>
      </c>
      <c r="BG6489" s="204">
        <f>IF(N6489="zákl. přenesená",J6489,0)</f>
        <v>0</v>
      </c>
      <c r="BH6489" s="204">
        <f>IF(N6489="sníž. přenesená",J6489,0)</f>
        <v>0</v>
      </c>
      <c r="BI6489" s="204">
        <f>IF(N6489="nulová",J6489,0)</f>
        <v>0</v>
      </c>
      <c r="BJ6489" s="17" t="s">
        <v>16</v>
      </c>
      <c r="BK6489" s="204">
        <f>ROUND(I6489*H6489,2)</f>
        <v>0</v>
      </c>
      <c r="BL6489" s="17" t="s">
        <v>358</v>
      </c>
      <c r="BM6489" s="203" t="s">
        <v>5251</v>
      </c>
    </row>
    <row r="6490" spans="1:65" s="13" customFormat="1" ht="22.5">
      <c r="B6490" s="210"/>
      <c r="C6490" s="211"/>
      <c r="D6490" s="212" t="s">
        <v>283</v>
      </c>
      <c r="E6490" s="213" t="s">
        <v>1</v>
      </c>
      <c r="F6490" s="214" t="s">
        <v>5244</v>
      </c>
      <c r="G6490" s="211"/>
      <c r="H6490" s="213" t="s">
        <v>1</v>
      </c>
      <c r="I6490" s="215"/>
      <c r="J6490" s="211"/>
      <c r="K6490" s="211"/>
      <c r="L6490" s="216"/>
      <c r="M6490" s="217"/>
      <c r="N6490" s="218"/>
      <c r="O6490" s="218"/>
      <c r="P6490" s="218"/>
      <c r="Q6490" s="218"/>
      <c r="R6490" s="218"/>
      <c r="S6490" s="218"/>
      <c r="T6490" s="219"/>
      <c r="AT6490" s="220" t="s">
        <v>283</v>
      </c>
      <c r="AU6490" s="220" t="s">
        <v>84</v>
      </c>
      <c r="AV6490" s="13" t="s">
        <v>16</v>
      </c>
      <c r="AW6490" s="13" t="s">
        <v>32</v>
      </c>
      <c r="AX6490" s="13" t="s">
        <v>76</v>
      </c>
      <c r="AY6490" s="220" t="s">
        <v>272</v>
      </c>
    </row>
    <row r="6491" spans="1:65" s="13" customFormat="1" ht="11.25">
      <c r="B6491" s="210"/>
      <c r="C6491" s="211"/>
      <c r="D6491" s="212" t="s">
        <v>283</v>
      </c>
      <c r="E6491" s="213" t="s">
        <v>1</v>
      </c>
      <c r="F6491" s="214" t="s">
        <v>5232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>
      <c r="B6492" s="210"/>
      <c r="C6492" s="211"/>
      <c r="D6492" s="212" t="s">
        <v>283</v>
      </c>
      <c r="E6492" s="213" t="s">
        <v>1</v>
      </c>
      <c r="F6492" s="214" t="s">
        <v>285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>
      <c r="B6493" s="210"/>
      <c r="C6493" s="211"/>
      <c r="D6493" s="212" t="s">
        <v>283</v>
      </c>
      <c r="E6493" s="213" t="s">
        <v>1</v>
      </c>
      <c r="F6493" s="214" t="s">
        <v>5245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4" customFormat="1" ht="11.25">
      <c r="B6494" s="221"/>
      <c r="C6494" s="222"/>
      <c r="D6494" s="212" t="s">
        <v>283</v>
      </c>
      <c r="E6494" s="223" t="s">
        <v>1</v>
      </c>
      <c r="F6494" s="224" t="s">
        <v>5252</v>
      </c>
      <c r="G6494" s="222"/>
      <c r="H6494" s="225">
        <v>24</v>
      </c>
      <c r="I6494" s="226"/>
      <c r="J6494" s="222"/>
      <c r="K6494" s="222"/>
      <c r="L6494" s="227"/>
      <c r="M6494" s="228"/>
      <c r="N6494" s="229"/>
      <c r="O6494" s="229"/>
      <c r="P6494" s="229"/>
      <c r="Q6494" s="229"/>
      <c r="R6494" s="229"/>
      <c r="S6494" s="229"/>
      <c r="T6494" s="230"/>
      <c r="AT6494" s="231" t="s">
        <v>283</v>
      </c>
      <c r="AU6494" s="231" t="s">
        <v>84</v>
      </c>
      <c r="AV6494" s="14" t="s">
        <v>84</v>
      </c>
      <c r="AW6494" s="14" t="s">
        <v>32</v>
      </c>
      <c r="AX6494" s="14" t="s">
        <v>76</v>
      </c>
      <c r="AY6494" s="231" t="s">
        <v>272</v>
      </c>
    </row>
    <row r="6495" spans="1:65" s="14" customFormat="1" ht="11.25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92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22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2" customFormat="1" ht="16.5" customHeight="1">
      <c r="A6497" s="34"/>
      <c r="B6497" s="35"/>
      <c r="C6497" s="232" t="s">
        <v>5255</v>
      </c>
      <c r="D6497" s="232" t="s">
        <v>394</v>
      </c>
      <c r="E6497" s="233" t="s">
        <v>5256</v>
      </c>
      <c r="F6497" s="234" t="s">
        <v>5257</v>
      </c>
      <c r="G6497" s="235" t="s">
        <v>5242</v>
      </c>
      <c r="H6497" s="236">
        <v>144</v>
      </c>
      <c r="I6497" s="237"/>
      <c r="J6497" s="238">
        <f>ROUND(I6497*H6497,2)</f>
        <v>0</v>
      </c>
      <c r="K6497" s="234" t="s">
        <v>1</v>
      </c>
      <c r="L6497" s="239"/>
      <c r="M6497" s="240" t="s">
        <v>1</v>
      </c>
      <c r="N6497" s="241" t="s">
        <v>41</v>
      </c>
      <c r="O6497" s="71"/>
      <c r="P6497" s="201">
        <f>O6497*H6497</f>
        <v>0</v>
      </c>
      <c r="Q6497" s="201">
        <v>0</v>
      </c>
      <c r="R6497" s="201">
        <f>Q6497*H6497</f>
        <v>0</v>
      </c>
      <c r="S6497" s="201">
        <v>0</v>
      </c>
      <c r="T6497" s="202">
        <f>S6497*H6497</f>
        <v>0</v>
      </c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R6497" s="203" t="s">
        <v>483</v>
      </c>
      <c r="AT6497" s="203" t="s">
        <v>394</v>
      </c>
      <c r="AU6497" s="203" t="s">
        <v>84</v>
      </c>
      <c r="AY6497" s="17" t="s">
        <v>272</v>
      </c>
      <c r="BE6497" s="204">
        <f>IF(N6497="základní",J6497,0)</f>
        <v>0</v>
      </c>
      <c r="BF6497" s="204">
        <f>IF(N6497="snížená",J6497,0)</f>
        <v>0</v>
      </c>
      <c r="BG6497" s="204">
        <f>IF(N6497="zákl. přenesená",J6497,0)</f>
        <v>0</v>
      </c>
      <c r="BH6497" s="204">
        <f>IF(N6497="sníž. přenesená",J6497,0)</f>
        <v>0</v>
      </c>
      <c r="BI6497" s="204">
        <f>IF(N6497="nulová",J6497,0)</f>
        <v>0</v>
      </c>
      <c r="BJ6497" s="17" t="s">
        <v>16</v>
      </c>
      <c r="BK6497" s="204">
        <f>ROUND(I6497*H6497,2)</f>
        <v>0</v>
      </c>
      <c r="BL6497" s="17" t="s">
        <v>358</v>
      </c>
      <c r="BM6497" s="203" t="s">
        <v>5258</v>
      </c>
    </row>
    <row r="6498" spans="1:65" s="13" customFormat="1" ht="22.5">
      <c r="B6498" s="210"/>
      <c r="C6498" s="211"/>
      <c r="D6498" s="212" t="s">
        <v>283</v>
      </c>
      <c r="E6498" s="213" t="s">
        <v>1</v>
      </c>
      <c r="F6498" s="214" t="s">
        <v>3241</v>
      </c>
      <c r="G6498" s="211"/>
      <c r="H6498" s="213" t="s">
        <v>1</v>
      </c>
      <c r="I6498" s="215"/>
      <c r="J6498" s="211"/>
      <c r="K6498" s="211"/>
      <c r="L6498" s="216"/>
      <c r="M6498" s="217"/>
      <c r="N6498" s="218"/>
      <c r="O6498" s="218"/>
      <c r="P6498" s="218"/>
      <c r="Q6498" s="218"/>
      <c r="R6498" s="218"/>
      <c r="S6498" s="218"/>
      <c r="T6498" s="219"/>
      <c r="AT6498" s="220" t="s">
        <v>283</v>
      </c>
      <c r="AU6498" s="220" t="s">
        <v>84</v>
      </c>
      <c r="AV6498" s="13" t="s">
        <v>16</v>
      </c>
      <c r="AW6498" s="13" t="s">
        <v>32</v>
      </c>
      <c r="AX6498" s="13" t="s">
        <v>76</v>
      </c>
      <c r="AY6498" s="220" t="s">
        <v>272</v>
      </c>
    </row>
    <row r="6499" spans="1:65" s="13" customFormat="1" ht="11.25">
      <c r="B6499" s="210"/>
      <c r="C6499" s="211"/>
      <c r="D6499" s="212" t="s">
        <v>283</v>
      </c>
      <c r="E6499" s="213" t="s">
        <v>1</v>
      </c>
      <c r="F6499" s="214" t="s">
        <v>5232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>
      <c r="B6500" s="210"/>
      <c r="C6500" s="211"/>
      <c r="D6500" s="212" t="s">
        <v>283</v>
      </c>
      <c r="E6500" s="213" t="s">
        <v>1</v>
      </c>
      <c r="F6500" s="214" t="s">
        <v>285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>
      <c r="B6501" s="210"/>
      <c r="C6501" s="211"/>
      <c r="D6501" s="212" t="s">
        <v>283</v>
      </c>
      <c r="E6501" s="213" t="s">
        <v>1</v>
      </c>
      <c r="F6501" s="214" t="s">
        <v>5259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4" customFormat="1" ht="11.25">
      <c r="B6502" s="221"/>
      <c r="C6502" s="222"/>
      <c r="D6502" s="212" t="s">
        <v>283</v>
      </c>
      <c r="E6502" s="223" t="s">
        <v>1</v>
      </c>
      <c r="F6502" s="224" t="s">
        <v>5260</v>
      </c>
      <c r="G6502" s="222"/>
      <c r="H6502" s="225">
        <v>144</v>
      </c>
      <c r="I6502" s="226"/>
      <c r="J6502" s="222"/>
      <c r="K6502" s="222"/>
      <c r="L6502" s="227"/>
      <c r="M6502" s="228"/>
      <c r="N6502" s="229"/>
      <c r="O6502" s="229"/>
      <c r="P6502" s="229"/>
      <c r="Q6502" s="229"/>
      <c r="R6502" s="229"/>
      <c r="S6502" s="229"/>
      <c r="T6502" s="230"/>
      <c r="AT6502" s="231" t="s">
        <v>283</v>
      </c>
      <c r="AU6502" s="231" t="s">
        <v>84</v>
      </c>
      <c r="AV6502" s="14" t="s">
        <v>84</v>
      </c>
      <c r="AW6502" s="14" t="s">
        <v>32</v>
      </c>
      <c r="AX6502" s="14" t="s">
        <v>76</v>
      </c>
      <c r="AY6502" s="231" t="s">
        <v>272</v>
      </c>
    </row>
    <row r="6503" spans="1:65" s="2" customFormat="1" ht="16.5" customHeight="1">
      <c r="A6503" s="34"/>
      <c r="B6503" s="35"/>
      <c r="C6503" s="232" t="s">
        <v>5261</v>
      </c>
      <c r="D6503" s="232" t="s">
        <v>394</v>
      </c>
      <c r="E6503" s="233" t="s">
        <v>5262</v>
      </c>
      <c r="F6503" s="234" t="s">
        <v>5263</v>
      </c>
      <c r="G6503" s="235" t="s">
        <v>5242</v>
      </c>
      <c r="H6503" s="236">
        <v>36</v>
      </c>
      <c r="I6503" s="237"/>
      <c r="J6503" s="238">
        <f>ROUND(I6503*H6503,2)</f>
        <v>0</v>
      </c>
      <c r="K6503" s="234" t="s">
        <v>1</v>
      </c>
      <c r="L6503" s="239"/>
      <c r="M6503" s="240" t="s">
        <v>1</v>
      </c>
      <c r="N6503" s="241" t="s">
        <v>41</v>
      </c>
      <c r="O6503" s="71"/>
      <c r="P6503" s="201">
        <f>O6503*H6503</f>
        <v>0</v>
      </c>
      <c r="Q6503" s="201">
        <v>0</v>
      </c>
      <c r="R6503" s="201">
        <f>Q6503*H6503</f>
        <v>0</v>
      </c>
      <c r="S6503" s="201">
        <v>0</v>
      </c>
      <c r="T6503" s="202">
        <f>S6503*H6503</f>
        <v>0</v>
      </c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R6503" s="203" t="s">
        <v>483</v>
      </c>
      <c r="AT6503" s="203" t="s">
        <v>394</v>
      </c>
      <c r="AU6503" s="203" t="s">
        <v>84</v>
      </c>
      <c r="AY6503" s="17" t="s">
        <v>272</v>
      </c>
      <c r="BE6503" s="204">
        <f>IF(N6503="základní",J6503,0)</f>
        <v>0</v>
      </c>
      <c r="BF6503" s="204">
        <f>IF(N6503="snížená",J6503,0)</f>
        <v>0</v>
      </c>
      <c r="BG6503" s="204">
        <f>IF(N6503="zákl. přenesená",J6503,0)</f>
        <v>0</v>
      </c>
      <c r="BH6503" s="204">
        <f>IF(N6503="sníž. přenesená",J6503,0)</f>
        <v>0</v>
      </c>
      <c r="BI6503" s="204">
        <f>IF(N6503="nulová",J6503,0)</f>
        <v>0</v>
      </c>
      <c r="BJ6503" s="17" t="s">
        <v>16</v>
      </c>
      <c r="BK6503" s="204">
        <f>ROUND(I6503*H6503,2)</f>
        <v>0</v>
      </c>
      <c r="BL6503" s="17" t="s">
        <v>358</v>
      </c>
      <c r="BM6503" s="203" t="s">
        <v>5264</v>
      </c>
    </row>
    <row r="6504" spans="1:65" s="13" customFormat="1" ht="22.5">
      <c r="B6504" s="210"/>
      <c r="C6504" s="211"/>
      <c r="D6504" s="212" t="s">
        <v>283</v>
      </c>
      <c r="E6504" s="213" t="s">
        <v>1</v>
      </c>
      <c r="F6504" s="214" t="s">
        <v>3241</v>
      </c>
      <c r="G6504" s="211"/>
      <c r="H6504" s="213" t="s">
        <v>1</v>
      </c>
      <c r="I6504" s="215"/>
      <c r="J6504" s="211"/>
      <c r="K6504" s="211"/>
      <c r="L6504" s="216"/>
      <c r="M6504" s="217"/>
      <c r="N6504" s="218"/>
      <c r="O6504" s="218"/>
      <c r="P6504" s="218"/>
      <c r="Q6504" s="218"/>
      <c r="R6504" s="218"/>
      <c r="S6504" s="218"/>
      <c r="T6504" s="219"/>
      <c r="AT6504" s="220" t="s">
        <v>283</v>
      </c>
      <c r="AU6504" s="220" t="s">
        <v>84</v>
      </c>
      <c r="AV6504" s="13" t="s">
        <v>16</v>
      </c>
      <c r="AW6504" s="13" t="s">
        <v>32</v>
      </c>
      <c r="AX6504" s="13" t="s">
        <v>76</v>
      </c>
      <c r="AY6504" s="220" t="s">
        <v>272</v>
      </c>
    </row>
    <row r="6505" spans="1:65" s="13" customFormat="1" ht="11.25">
      <c r="B6505" s="210"/>
      <c r="C6505" s="211"/>
      <c r="D6505" s="212" t="s">
        <v>283</v>
      </c>
      <c r="E6505" s="213" t="s">
        <v>1</v>
      </c>
      <c r="F6505" s="214" t="s">
        <v>5232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>
      <c r="B6506" s="210"/>
      <c r="C6506" s="211"/>
      <c r="D6506" s="212" t="s">
        <v>283</v>
      </c>
      <c r="E6506" s="213" t="s">
        <v>1</v>
      </c>
      <c r="F6506" s="214" t="s">
        <v>285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>
      <c r="B6507" s="210"/>
      <c r="C6507" s="211"/>
      <c r="D6507" s="212" t="s">
        <v>283</v>
      </c>
      <c r="E6507" s="213" t="s">
        <v>1</v>
      </c>
      <c r="F6507" s="214" t="s">
        <v>5259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4" customFormat="1" ht="11.25">
      <c r="B6508" s="221"/>
      <c r="C6508" s="222"/>
      <c r="D6508" s="212" t="s">
        <v>283</v>
      </c>
      <c r="E6508" s="223" t="s">
        <v>1</v>
      </c>
      <c r="F6508" s="224" t="s">
        <v>5265</v>
      </c>
      <c r="G6508" s="222"/>
      <c r="H6508" s="225">
        <v>36</v>
      </c>
      <c r="I6508" s="226"/>
      <c r="J6508" s="222"/>
      <c r="K6508" s="222"/>
      <c r="L6508" s="227"/>
      <c r="M6508" s="228"/>
      <c r="N6508" s="229"/>
      <c r="O6508" s="229"/>
      <c r="P6508" s="229"/>
      <c r="Q6508" s="229"/>
      <c r="R6508" s="229"/>
      <c r="S6508" s="229"/>
      <c r="T6508" s="230"/>
      <c r="AT6508" s="231" t="s">
        <v>283</v>
      </c>
      <c r="AU6508" s="231" t="s">
        <v>84</v>
      </c>
      <c r="AV6508" s="14" t="s">
        <v>84</v>
      </c>
      <c r="AW6508" s="14" t="s">
        <v>32</v>
      </c>
      <c r="AX6508" s="14" t="s">
        <v>16</v>
      </c>
      <c r="AY6508" s="231" t="s">
        <v>272</v>
      </c>
    </row>
    <row r="6509" spans="1:65" s="2" customFormat="1" ht="33" customHeight="1">
      <c r="A6509" s="34"/>
      <c r="B6509" s="35"/>
      <c r="C6509" s="192" t="s">
        <v>5266</v>
      </c>
      <c r="D6509" s="192" t="s">
        <v>274</v>
      </c>
      <c r="E6509" s="193" t="s">
        <v>5267</v>
      </c>
      <c r="F6509" s="194" t="s">
        <v>5268</v>
      </c>
      <c r="G6509" s="195" t="s">
        <v>185</v>
      </c>
      <c r="H6509" s="196">
        <v>127.45</v>
      </c>
      <c r="I6509" s="197"/>
      <c r="J6509" s="198">
        <f>ROUND(I6509*H6509,2)</f>
        <v>0</v>
      </c>
      <c r="K6509" s="194" t="s">
        <v>278</v>
      </c>
      <c r="L6509" s="39"/>
      <c r="M6509" s="199" t="s">
        <v>1</v>
      </c>
      <c r="N6509" s="200" t="s">
        <v>41</v>
      </c>
      <c r="O6509" s="71"/>
      <c r="P6509" s="201">
        <f>O6509*H6509</f>
        <v>0</v>
      </c>
      <c r="Q6509" s="201">
        <v>1.0200000000000001E-3</v>
      </c>
      <c r="R6509" s="201">
        <f>Q6509*H6509</f>
        <v>0.129999</v>
      </c>
      <c r="S6509" s="201">
        <v>0</v>
      </c>
      <c r="T6509" s="202">
        <f>S6509*H6509</f>
        <v>0</v>
      </c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R6509" s="203" t="s">
        <v>358</v>
      </c>
      <c r="AT6509" s="203" t="s">
        <v>274</v>
      </c>
      <c r="AU6509" s="203" t="s">
        <v>84</v>
      </c>
      <c r="AY6509" s="17" t="s">
        <v>272</v>
      </c>
      <c r="BE6509" s="204">
        <f>IF(N6509="základní",J6509,0)</f>
        <v>0</v>
      </c>
      <c r="BF6509" s="204">
        <f>IF(N6509="snížená",J6509,0)</f>
        <v>0</v>
      </c>
      <c r="BG6509" s="204">
        <f>IF(N6509="zákl. přenesená",J6509,0)</f>
        <v>0</v>
      </c>
      <c r="BH6509" s="204">
        <f>IF(N6509="sníž. přenesená",J6509,0)</f>
        <v>0</v>
      </c>
      <c r="BI6509" s="204">
        <f>IF(N6509="nulová",J6509,0)</f>
        <v>0</v>
      </c>
      <c r="BJ6509" s="17" t="s">
        <v>16</v>
      </c>
      <c r="BK6509" s="204">
        <f>ROUND(I6509*H6509,2)</f>
        <v>0</v>
      </c>
      <c r="BL6509" s="17" t="s">
        <v>358</v>
      </c>
      <c r="BM6509" s="203" t="s">
        <v>5269</v>
      </c>
    </row>
    <row r="6510" spans="1:65" s="2" customFormat="1" ht="11.25">
      <c r="A6510" s="34"/>
      <c r="B6510" s="35"/>
      <c r="C6510" s="36"/>
      <c r="D6510" s="205" t="s">
        <v>281</v>
      </c>
      <c r="E6510" s="36"/>
      <c r="F6510" s="206" t="s">
        <v>5270</v>
      </c>
      <c r="G6510" s="36"/>
      <c r="H6510" s="36"/>
      <c r="I6510" s="207"/>
      <c r="J6510" s="36"/>
      <c r="K6510" s="36"/>
      <c r="L6510" s="39"/>
      <c r="M6510" s="208"/>
      <c r="N6510" s="209"/>
      <c r="O6510" s="71"/>
      <c r="P6510" s="71"/>
      <c r="Q6510" s="71"/>
      <c r="R6510" s="71"/>
      <c r="S6510" s="71"/>
      <c r="T6510" s="72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T6510" s="17" t="s">
        <v>281</v>
      </c>
      <c r="AU6510" s="17" t="s">
        <v>84</v>
      </c>
    </row>
    <row r="6511" spans="1:65" s="2" customFormat="1" ht="24.2" customHeight="1">
      <c r="A6511" s="34"/>
      <c r="B6511" s="35"/>
      <c r="C6511" s="232" t="s">
        <v>5271</v>
      </c>
      <c r="D6511" s="232" t="s">
        <v>394</v>
      </c>
      <c r="E6511" s="233" t="s">
        <v>5272</v>
      </c>
      <c r="F6511" s="234" t="s">
        <v>5273</v>
      </c>
      <c r="G6511" s="235" t="s">
        <v>185</v>
      </c>
      <c r="H6511" s="236">
        <v>45.594999999999999</v>
      </c>
      <c r="I6511" s="237"/>
      <c r="J6511" s="238">
        <f>ROUND(I6511*H6511,2)</f>
        <v>0</v>
      </c>
      <c r="K6511" s="234" t="s">
        <v>1</v>
      </c>
      <c r="L6511" s="239"/>
      <c r="M6511" s="240" t="s">
        <v>1</v>
      </c>
      <c r="N6511" s="241" t="s">
        <v>41</v>
      </c>
      <c r="O6511" s="71"/>
      <c r="P6511" s="201">
        <f>O6511*H6511</f>
        <v>0</v>
      </c>
      <c r="Q6511" s="201">
        <v>0</v>
      </c>
      <c r="R6511" s="201">
        <f>Q6511*H6511</f>
        <v>0</v>
      </c>
      <c r="S6511" s="201">
        <v>0</v>
      </c>
      <c r="T6511" s="202">
        <f>S6511*H6511</f>
        <v>0</v>
      </c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R6511" s="203" t="s">
        <v>483</v>
      </c>
      <c r="AT6511" s="203" t="s">
        <v>394</v>
      </c>
      <c r="AU6511" s="203" t="s">
        <v>84</v>
      </c>
      <c r="AY6511" s="17" t="s">
        <v>272</v>
      </c>
      <c r="BE6511" s="204">
        <f>IF(N6511="základní",J6511,0)</f>
        <v>0</v>
      </c>
      <c r="BF6511" s="204">
        <f>IF(N6511="snížená",J6511,0)</f>
        <v>0</v>
      </c>
      <c r="BG6511" s="204">
        <f>IF(N6511="zákl. přenesená",J6511,0)</f>
        <v>0</v>
      </c>
      <c r="BH6511" s="204">
        <f>IF(N6511="sníž. přenesená",J6511,0)</f>
        <v>0</v>
      </c>
      <c r="BI6511" s="204">
        <f>IF(N6511="nulová",J6511,0)</f>
        <v>0</v>
      </c>
      <c r="BJ6511" s="17" t="s">
        <v>16</v>
      </c>
      <c r="BK6511" s="204">
        <f>ROUND(I6511*H6511,2)</f>
        <v>0</v>
      </c>
      <c r="BL6511" s="17" t="s">
        <v>358</v>
      </c>
      <c r="BM6511" s="203" t="s">
        <v>5274</v>
      </c>
    </row>
    <row r="6512" spans="1:65" s="13" customFormat="1" ht="22.5">
      <c r="B6512" s="210"/>
      <c r="C6512" s="211"/>
      <c r="D6512" s="212" t="s">
        <v>283</v>
      </c>
      <c r="E6512" s="213" t="s">
        <v>1</v>
      </c>
      <c r="F6512" s="214" t="s">
        <v>5275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3" customFormat="1" ht="11.25">
      <c r="B6513" s="210"/>
      <c r="C6513" s="211"/>
      <c r="D6513" s="212" t="s">
        <v>283</v>
      </c>
      <c r="E6513" s="213" t="s">
        <v>1</v>
      </c>
      <c r="F6513" s="214" t="s">
        <v>5232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>
      <c r="B6514" s="210"/>
      <c r="C6514" s="211"/>
      <c r="D6514" s="212" t="s">
        <v>283</v>
      </c>
      <c r="E6514" s="213" t="s">
        <v>1</v>
      </c>
      <c r="F6514" s="214" t="s">
        <v>285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>
      <c r="B6515" s="210"/>
      <c r="C6515" s="211"/>
      <c r="D6515" s="212" t="s">
        <v>283</v>
      </c>
      <c r="E6515" s="213" t="s">
        <v>1</v>
      </c>
      <c r="F6515" s="214" t="s">
        <v>5276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>
      <c r="B6516" s="210"/>
      <c r="C6516" s="211"/>
      <c r="D6516" s="212" t="s">
        <v>283</v>
      </c>
      <c r="E6516" s="213" t="s">
        <v>1</v>
      </c>
      <c r="F6516" s="214" t="s">
        <v>831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>
      <c r="B6517" s="221"/>
      <c r="C6517" s="222"/>
      <c r="D6517" s="212" t="s">
        <v>283</v>
      </c>
      <c r="E6517" s="223" t="s">
        <v>1</v>
      </c>
      <c r="F6517" s="224" t="s">
        <v>5236</v>
      </c>
      <c r="G6517" s="222"/>
      <c r="H6517" s="225">
        <v>9.6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3" customFormat="1" ht="11.25">
      <c r="B6518" s="210"/>
      <c r="C6518" s="211"/>
      <c r="D6518" s="212" t="s">
        <v>283</v>
      </c>
      <c r="E6518" s="213" t="s">
        <v>1</v>
      </c>
      <c r="F6518" s="214" t="s">
        <v>837</v>
      </c>
      <c r="G6518" s="211"/>
      <c r="H6518" s="213" t="s">
        <v>1</v>
      </c>
      <c r="I6518" s="215"/>
      <c r="J6518" s="211"/>
      <c r="K6518" s="211"/>
      <c r="L6518" s="216"/>
      <c r="M6518" s="217"/>
      <c r="N6518" s="218"/>
      <c r="O6518" s="218"/>
      <c r="P6518" s="218"/>
      <c r="Q6518" s="218"/>
      <c r="R6518" s="218"/>
      <c r="S6518" s="218"/>
      <c r="T6518" s="219"/>
      <c r="AT6518" s="220" t="s">
        <v>283</v>
      </c>
      <c r="AU6518" s="220" t="s">
        <v>84</v>
      </c>
      <c r="AV6518" s="13" t="s">
        <v>16</v>
      </c>
      <c r="AW6518" s="13" t="s">
        <v>32</v>
      </c>
      <c r="AX6518" s="13" t="s">
        <v>76</v>
      </c>
      <c r="AY6518" s="220" t="s">
        <v>272</v>
      </c>
    </row>
    <row r="6519" spans="1:65" s="14" customFormat="1" ht="11.25">
      <c r="B6519" s="221"/>
      <c r="C6519" s="222"/>
      <c r="D6519" s="212" t="s">
        <v>283</v>
      </c>
      <c r="E6519" s="223" t="s">
        <v>1</v>
      </c>
      <c r="F6519" s="224" t="s">
        <v>5277</v>
      </c>
      <c r="G6519" s="222"/>
      <c r="H6519" s="225">
        <v>25.65</v>
      </c>
      <c r="I6519" s="226"/>
      <c r="J6519" s="222"/>
      <c r="K6519" s="222"/>
      <c r="L6519" s="227"/>
      <c r="M6519" s="228"/>
      <c r="N6519" s="229"/>
      <c r="O6519" s="229"/>
      <c r="P6519" s="229"/>
      <c r="Q6519" s="229"/>
      <c r="R6519" s="229"/>
      <c r="S6519" s="229"/>
      <c r="T6519" s="230"/>
      <c r="AT6519" s="231" t="s">
        <v>283</v>
      </c>
      <c r="AU6519" s="231" t="s">
        <v>84</v>
      </c>
      <c r="AV6519" s="14" t="s">
        <v>84</v>
      </c>
      <c r="AW6519" s="14" t="s">
        <v>32</v>
      </c>
      <c r="AX6519" s="14" t="s">
        <v>76</v>
      </c>
      <c r="AY6519" s="231" t="s">
        <v>272</v>
      </c>
    </row>
    <row r="6520" spans="1:65" s="13" customFormat="1" ht="11.25">
      <c r="B6520" s="210"/>
      <c r="C6520" s="211"/>
      <c r="D6520" s="212" t="s">
        <v>283</v>
      </c>
      <c r="E6520" s="213" t="s">
        <v>1</v>
      </c>
      <c r="F6520" s="214" t="s">
        <v>854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4" customFormat="1" ht="11.25">
      <c r="B6521" s="221"/>
      <c r="C6521" s="222"/>
      <c r="D6521" s="212" t="s">
        <v>283</v>
      </c>
      <c r="E6521" s="223" t="s">
        <v>1</v>
      </c>
      <c r="F6521" s="224" t="s">
        <v>5238</v>
      </c>
      <c r="G6521" s="222"/>
      <c r="H6521" s="225">
        <v>6.2</v>
      </c>
      <c r="I6521" s="226"/>
      <c r="J6521" s="222"/>
      <c r="K6521" s="222"/>
      <c r="L6521" s="227"/>
      <c r="M6521" s="228"/>
      <c r="N6521" s="229"/>
      <c r="O6521" s="229"/>
      <c r="P6521" s="229"/>
      <c r="Q6521" s="229"/>
      <c r="R6521" s="229"/>
      <c r="S6521" s="229"/>
      <c r="T6521" s="230"/>
      <c r="AT6521" s="231" t="s">
        <v>283</v>
      </c>
      <c r="AU6521" s="231" t="s">
        <v>84</v>
      </c>
      <c r="AV6521" s="14" t="s">
        <v>84</v>
      </c>
      <c r="AW6521" s="14" t="s">
        <v>32</v>
      </c>
      <c r="AX6521" s="14" t="s">
        <v>76</v>
      </c>
      <c r="AY6521" s="231" t="s">
        <v>272</v>
      </c>
    </row>
    <row r="6522" spans="1:65" s="14" customFormat="1" ht="11.25">
      <c r="B6522" s="221"/>
      <c r="C6522" s="222"/>
      <c r="D6522" s="212" t="s">
        <v>283</v>
      </c>
      <c r="E6522" s="222"/>
      <c r="F6522" s="224" t="s">
        <v>5278</v>
      </c>
      <c r="G6522" s="222"/>
      <c r="H6522" s="225">
        <v>45.594999999999999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4</v>
      </c>
      <c r="AX6522" s="14" t="s">
        <v>16</v>
      </c>
      <c r="AY6522" s="231" t="s">
        <v>272</v>
      </c>
    </row>
    <row r="6523" spans="1:65" s="2" customFormat="1" ht="24.2" customHeight="1">
      <c r="A6523" s="34"/>
      <c r="B6523" s="35"/>
      <c r="C6523" s="232" t="s">
        <v>5279</v>
      </c>
      <c r="D6523" s="232" t="s">
        <v>394</v>
      </c>
      <c r="E6523" s="233" t="s">
        <v>5280</v>
      </c>
      <c r="F6523" s="234" t="s">
        <v>5281</v>
      </c>
      <c r="G6523" s="235" t="s">
        <v>185</v>
      </c>
      <c r="H6523" s="236">
        <v>94.6</v>
      </c>
      <c r="I6523" s="237"/>
      <c r="J6523" s="238">
        <f>ROUND(I6523*H6523,2)</f>
        <v>0</v>
      </c>
      <c r="K6523" s="234" t="s">
        <v>1</v>
      </c>
      <c r="L6523" s="239"/>
      <c r="M6523" s="240" t="s">
        <v>1</v>
      </c>
      <c r="N6523" s="241" t="s">
        <v>41</v>
      </c>
      <c r="O6523" s="71"/>
      <c r="P6523" s="201">
        <f>O6523*H6523</f>
        <v>0</v>
      </c>
      <c r="Q6523" s="201">
        <v>0</v>
      </c>
      <c r="R6523" s="201">
        <f>Q6523*H6523</f>
        <v>0</v>
      </c>
      <c r="S6523" s="201">
        <v>0</v>
      </c>
      <c r="T6523" s="202">
        <f>S6523*H6523</f>
        <v>0</v>
      </c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R6523" s="203" t="s">
        <v>483</v>
      </c>
      <c r="AT6523" s="203" t="s">
        <v>394</v>
      </c>
      <c r="AU6523" s="203" t="s">
        <v>84</v>
      </c>
      <c r="AY6523" s="17" t="s">
        <v>272</v>
      </c>
      <c r="BE6523" s="204">
        <f>IF(N6523="základní",J6523,0)</f>
        <v>0</v>
      </c>
      <c r="BF6523" s="204">
        <f>IF(N6523="snížená",J6523,0)</f>
        <v>0</v>
      </c>
      <c r="BG6523" s="204">
        <f>IF(N6523="zákl. přenesená",J6523,0)</f>
        <v>0</v>
      </c>
      <c r="BH6523" s="204">
        <f>IF(N6523="sníž. přenesená",J6523,0)</f>
        <v>0</v>
      </c>
      <c r="BI6523" s="204">
        <f>IF(N6523="nulová",J6523,0)</f>
        <v>0</v>
      </c>
      <c r="BJ6523" s="17" t="s">
        <v>16</v>
      </c>
      <c r="BK6523" s="204">
        <f>ROUND(I6523*H6523,2)</f>
        <v>0</v>
      </c>
      <c r="BL6523" s="17" t="s">
        <v>358</v>
      </c>
      <c r="BM6523" s="203" t="s">
        <v>5282</v>
      </c>
    </row>
    <row r="6524" spans="1:65" s="13" customFormat="1" ht="22.5">
      <c r="B6524" s="210"/>
      <c r="C6524" s="211"/>
      <c r="D6524" s="212" t="s">
        <v>283</v>
      </c>
      <c r="E6524" s="213" t="s">
        <v>1</v>
      </c>
      <c r="F6524" s="214" t="s">
        <v>3241</v>
      </c>
      <c r="G6524" s="211"/>
      <c r="H6524" s="213" t="s">
        <v>1</v>
      </c>
      <c r="I6524" s="215"/>
      <c r="J6524" s="211"/>
      <c r="K6524" s="211"/>
      <c r="L6524" s="216"/>
      <c r="M6524" s="217"/>
      <c r="N6524" s="218"/>
      <c r="O6524" s="218"/>
      <c r="P6524" s="218"/>
      <c r="Q6524" s="218"/>
      <c r="R6524" s="218"/>
      <c r="S6524" s="218"/>
      <c r="T6524" s="219"/>
      <c r="AT6524" s="220" t="s">
        <v>283</v>
      </c>
      <c r="AU6524" s="220" t="s">
        <v>84</v>
      </c>
      <c r="AV6524" s="13" t="s">
        <v>16</v>
      </c>
      <c r="AW6524" s="13" t="s">
        <v>32</v>
      </c>
      <c r="AX6524" s="13" t="s">
        <v>76</v>
      </c>
      <c r="AY6524" s="220" t="s">
        <v>272</v>
      </c>
    </row>
    <row r="6525" spans="1:65" s="13" customFormat="1" ht="11.25">
      <c r="B6525" s="210"/>
      <c r="C6525" s="211"/>
      <c r="D6525" s="212" t="s">
        <v>283</v>
      </c>
      <c r="E6525" s="213" t="s">
        <v>1</v>
      </c>
      <c r="F6525" s="214" t="s">
        <v>5232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>
      <c r="B6526" s="210"/>
      <c r="C6526" s="211"/>
      <c r="D6526" s="212" t="s">
        <v>283</v>
      </c>
      <c r="E6526" s="213" t="s">
        <v>1</v>
      </c>
      <c r="F6526" s="214" t="s">
        <v>285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>
      <c r="B6527" s="210"/>
      <c r="C6527" s="211"/>
      <c r="D6527" s="212" t="s">
        <v>283</v>
      </c>
      <c r="E6527" s="213" t="s">
        <v>1</v>
      </c>
      <c r="F6527" s="214" t="s">
        <v>5283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4" customFormat="1" ht="11.25">
      <c r="B6528" s="221"/>
      <c r="C6528" s="222"/>
      <c r="D6528" s="212" t="s">
        <v>283</v>
      </c>
      <c r="E6528" s="223" t="s">
        <v>1</v>
      </c>
      <c r="F6528" s="224" t="s">
        <v>5284</v>
      </c>
      <c r="G6528" s="222"/>
      <c r="H6528" s="225">
        <v>86</v>
      </c>
      <c r="I6528" s="226"/>
      <c r="J6528" s="222"/>
      <c r="K6528" s="222"/>
      <c r="L6528" s="227"/>
      <c r="M6528" s="228"/>
      <c r="N6528" s="229"/>
      <c r="O6528" s="229"/>
      <c r="P6528" s="229"/>
      <c r="Q6528" s="229"/>
      <c r="R6528" s="229"/>
      <c r="S6528" s="229"/>
      <c r="T6528" s="230"/>
      <c r="AT6528" s="231" t="s">
        <v>283</v>
      </c>
      <c r="AU6528" s="231" t="s">
        <v>84</v>
      </c>
      <c r="AV6528" s="14" t="s">
        <v>84</v>
      </c>
      <c r="AW6528" s="14" t="s">
        <v>32</v>
      </c>
      <c r="AX6528" s="14" t="s">
        <v>76</v>
      </c>
      <c r="AY6528" s="231" t="s">
        <v>272</v>
      </c>
    </row>
    <row r="6529" spans="1:65" s="14" customFormat="1" ht="11.25">
      <c r="B6529" s="221"/>
      <c r="C6529" s="222"/>
      <c r="D6529" s="212" t="s">
        <v>283</v>
      </c>
      <c r="E6529" s="222"/>
      <c r="F6529" s="224" t="s">
        <v>5285</v>
      </c>
      <c r="G6529" s="222"/>
      <c r="H6529" s="225">
        <v>94.6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4</v>
      </c>
      <c r="AX6529" s="14" t="s">
        <v>16</v>
      </c>
      <c r="AY6529" s="231" t="s">
        <v>272</v>
      </c>
    </row>
    <row r="6530" spans="1:65" s="2" customFormat="1" ht="24.2" customHeight="1">
      <c r="A6530" s="34"/>
      <c r="B6530" s="35"/>
      <c r="C6530" s="192" t="s">
        <v>5286</v>
      </c>
      <c r="D6530" s="192" t="s">
        <v>274</v>
      </c>
      <c r="E6530" s="193" t="s">
        <v>5287</v>
      </c>
      <c r="F6530" s="194" t="s">
        <v>5288</v>
      </c>
      <c r="G6530" s="195" t="s">
        <v>185</v>
      </c>
      <c r="H6530" s="196">
        <v>23.625</v>
      </c>
      <c r="I6530" s="197"/>
      <c r="J6530" s="198">
        <f>ROUND(I6530*H6530,2)</f>
        <v>0</v>
      </c>
      <c r="K6530" s="194" t="s">
        <v>278</v>
      </c>
      <c r="L6530" s="39"/>
      <c r="M6530" s="199" t="s">
        <v>1</v>
      </c>
      <c r="N6530" s="200" t="s">
        <v>41</v>
      </c>
      <c r="O6530" s="71"/>
      <c r="P6530" s="201">
        <f>O6530*H6530</f>
        <v>0</v>
      </c>
      <c r="Q6530" s="201">
        <v>4.2999999999999999E-4</v>
      </c>
      <c r="R6530" s="201">
        <f>Q6530*H6530</f>
        <v>1.0158749999999999E-2</v>
      </c>
      <c r="S6530" s="201">
        <v>0</v>
      </c>
      <c r="T6530" s="202">
        <f>S6530*H6530</f>
        <v>0</v>
      </c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R6530" s="203" t="s">
        <v>358</v>
      </c>
      <c r="AT6530" s="203" t="s">
        <v>274</v>
      </c>
      <c r="AU6530" s="203" t="s">
        <v>84</v>
      </c>
      <c r="AY6530" s="17" t="s">
        <v>272</v>
      </c>
      <c r="BE6530" s="204">
        <f>IF(N6530="základní",J6530,0)</f>
        <v>0</v>
      </c>
      <c r="BF6530" s="204">
        <f>IF(N6530="snížená",J6530,0)</f>
        <v>0</v>
      </c>
      <c r="BG6530" s="204">
        <f>IF(N6530="zákl. přenesená",J6530,0)</f>
        <v>0</v>
      </c>
      <c r="BH6530" s="204">
        <f>IF(N6530="sníž. přenesená",J6530,0)</f>
        <v>0</v>
      </c>
      <c r="BI6530" s="204">
        <f>IF(N6530="nulová",J6530,0)</f>
        <v>0</v>
      </c>
      <c r="BJ6530" s="17" t="s">
        <v>16</v>
      </c>
      <c r="BK6530" s="204">
        <f>ROUND(I6530*H6530,2)</f>
        <v>0</v>
      </c>
      <c r="BL6530" s="17" t="s">
        <v>358</v>
      </c>
      <c r="BM6530" s="203" t="s">
        <v>5289</v>
      </c>
    </row>
    <row r="6531" spans="1:65" s="2" customFormat="1" ht="11.25">
      <c r="A6531" s="34"/>
      <c r="B6531" s="35"/>
      <c r="C6531" s="36"/>
      <c r="D6531" s="205" t="s">
        <v>281</v>
      </c>
      <c r="E6531" s="36"/>
      <c r="F6531" s="206" t="s">
        <v>5290</v>
      </c>
      <c r="G6531" s="36"/>
      <c r="H6531" s="36"/>
      <c r="I6531" s="207"/>
      <c r="J6531" s="36"/>
      <c r="K6531" s="36"/>
      <c r="L6531" s="39"/>
      <c r="M6531" s="208"/>
      <c r="N6531" s="209"/>
      <c r="O6531" s="71"/>
      <c r="P6531" s="71"/>
      <c r="Q6531" s="71"/>
      <c r="R6531" s="71"/>
      <c r="S6531" s="71"/>
      <c r="T6531" s="72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T6531" s="17" t="s">
        <v>281</v>
      </c>
      <c r="AU6531" s="17" t="s">
        <v>84</v>
      </c>
    </row>
    <row r="6532" spans="1:65" s="13" customFormat="1" ht="22.5">
      <c r="B6532" s="210"/>
      <c r="C6532" s="211"/>
      <c r="D6532" s="212" t="s">
        <v>283</v>
      </c>
      <c r="E6532" s="213" t="s">
        <v>1</v>
      </c>
      <c r="F6532" s="214" t="s">
        <v>2272</v>
      </c>
      <c r="G6532" s="211"/>
      <c r="H6532" s="213" t="s">
        <v>1</v>
      </c>
      <c r="I6532" s="215"/>
      <c r="J6532" s="211"/>
      <c r="K6532" s="211"/>
      <c r="L6532" s="216"/>
      <c r="M6532" s="217"/>
      <c r="N6532" s="218"/>
      <c r="O6532" s="218"/>
      <c r="P6532" s="218"/>
      <c r="Q6532" s="218"/>
      <c r="R6532" s="218"/>
      <c r="S6532" s="218"/>
      <c r="T6532" s="219"/>
      <c r="AT6532" s="220" t="s">
        <v>283</v>
      </c>
      <c r="AU6532" s="220" t="s">
        <v>84</v>
      </c>
      <c r="AV6532" s="13" t="s">
        <v>16</v>
      </c>
      <c r="AW6532" s="13" t="s">
        <v>32</v>
      </c>
      <c r="AX6532" s="13" t="s">
        <v>76</v>
      </c>
      <c r="AY6532" s="220" t="s">
        <v>272</v>
      </c>
    </row>
    <row r="6533" spans="1:65" s="13" customFormat="1" ht="11.25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>
      <c r="B6534" s="210"/>
      <c r="C6534" s="211"/>
      <c r="D6534" s="212" t="s">
        <v>283</v>
      </c>
      <c r="E6534" s="213" t="s">
        <v>1</v>
      </c>
      <c r="F6534" s="214" t="s">
        <v>2305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>
      <c r="B6535" s="210"/>
      <c r="C6535" s="211"/>
      <c r="D6535" s="212" t="s">
        <v>283</v>
      </c>
      <c r="E6535" s="213" t="s">
        <v>1</v>
      </c>
      <c r="F6535" s="214" t="s">
        <v>833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>
      <c r="B6536" s="221"/>
      <c r="C6536" s="222"/>
      <c r="D6536" s="212" t="s">
        <v>283</v>
      </c>
      <c r="E6536" s="223" t="s">
        <v>1</v>
      </c>
      <c r="F6536" s="224" t="s">
        <v>5291</v>
      </c>
      <c r="G6536" s="222"/>
      <c r="H6536" s="225">
        <v>10.675000000000001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>
      <c r="B6538" s="210"/>
      <c r="C6538" s="211"/>
      <c r="D6538" s="212" t="s">
        <v>283</v>
      </c>
      <c r="E6538" s="213" t="s">
        <v>1</v>
      </c>
      <c r="F6538" s="214" t="s">
        <v>2235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>
      <c r="B6539" s="210"/>
      <c r="C6539" s="211"/>
      <c r="D6539" s="212" t="s">
        <v>283</v>
      </c>
      <c r="E6539" s="213" t="s">
        <v>1</v>
      </c>
      <c r="F6539" s="214" t="s">
        <v>837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>
      <c r="B6540" s="221"/>
      <c r="C6540" s="222"/>
      <c r="D6540" s="212" t="s">
        <v>283</v>
      </c>
      <c r="E6540" s="223" t="s">
        <v>1</v>
      </c>
      <c r="F6540" s="224" t="s">
        <v>5292</v>
      </c>
      <c r="G6540" s="222"/>
      <c r="H6540" s="225">
        <v>7.45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13" customFormat="1" ht="11.25">
      <c r="B6541" s="210"/>
      <c r="C6541" s="211"/>
      <c r="D6541" s="212" t="s">
        <v>283</v>
      </c>
      <c r="E6541" s="213" t="s">
        <v>1</v>
      </c>
      <c r="F6541" s="214" t="s">
        <v>285</v>
      </c>
      <c r="G6541" s="211"/>
      <c r="H6541" s="213" t="s">
        <v>1</v>
      </c>
      <c r="I6541" s="215"/>
      <c r="J6541" s="211"/>
      <c r="K6541" s="211"/>
      <c r="L6541" s="216"/>
      <c r="M6541" s="217"/>
      <c r="N6541" s="218"/>
      <c r="O6541" s="218"/>
      <c r="P6541" s="218"/>
      <c r="Q6541" s="218"/>
      <c r="R6541" s="218"/>
      <c r="S6541" s="218"/>
      <c r="T6541" s="219"/>
      <c r="AT6541" s="220" t="s">
        <v>283</v>
      </c>
      <c r="AU6541" s="220" t="s">
        <v>84</v>
      </c>
      <c r="AV6541" s="13" t="s">
        <v>16</v>
      </c>
      <c r="AW6541" s="13" t="s">
        <v>32</v>
      </c>
      <c r="AX6541" s="13" t="s">
        <v>76</v>
      </c>
      <c r="AY6541" s="220" t="s">
        <v>272</v>
      </c>
    </row>
    <row r="6542" spans="1:65" s="13" customFormat="1" ht="11.25">
      <c r="B6542" s="210"/>
      <c r="C6542" s="211"/>
      <c r="D6542" s="212" t="s">
        <v>283</v>
      </c>
      <c r="E6542" s="213" t="s">
        <v>1</v>
      </c>
      <c r="F6542" s="214" t="s">
        <v>5293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>
      <c r="B6543" s="210"/>
      <c r="C6543" s="211"/>
      <c r="D6543" s="212" t="s">
        <v>283</v>
      </c>
      <c r="E6543" s="213" t="s">
        <v>1</v>
      </c>
      <c r="F6543" s="214" t="s">
        <v>831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4" customFormat="1" ht="11.25">
      <c r="B6544" s="221"/>
      <c r="C6544" s="222"/>
      <c r="D6544" s="212" t="s">
        <v>283</v>
      </c>
      <c r="E6544" s="223" t="s">
        <v>1</v>
      </c>
      <c r="F6544" s="224" t="s">
        <v>5294</v>
      </c>
      <c r="G6544" s="222"/>
      <c r="H6544" s="225">
        <v>5.5</v>
      </c>
      <c r="I6544" s="226"/>
      <c r="J6544" s="222"/>
      <c r="K6544" s="222"/>
      <c r="L6544" s="227"/>
      <c r="M6544" s="228"/>
      <c r="N6544" s="229"/>
      <c r="O6544" s="229"/>
      <c r="P6544" s="229"/>
      <c r="Q6544" s="229"/>
      <c r="R6544" s="229"/>
      <c r="S6544" s="229"/>
      <c r="T6544" s="230"/>
      <c r="AT6544" s="231" t="s">
        <v>283</v>
      </c>
      <c r="AU6544" s="231" t="s">
        <v>84</v>
      </c>
      <c r="AV6544" s="14" t="s">
        <v>84</v>
      </c>
      <c r="AW6544" s="14" t="s">
        <v>32</v>
      </c>
      <c r="AX6544" s="14" t="s">
        <v>76</v>
      </c>
      <c r="AY6544" s="231" t="s">
        <v>272</v>
      </c>
    </row>
    <row r="6545" spans="1:65" s="2" customFormat="1" ht="33" customHeight="1">
      <c r="A6545" s="34"/>
      <c r="B6545" s="35"/>
      <c r="C6545" s="192" t="s">
        <v>5295</v>
      </c>
      <c r="D6545" s="192" t="s">
        <v>274</v>
      </c>
      <c r="E6545" s="193" t="s">
        <v>5296</v>
      </c>
      <c r="F6545" s="194" t="s">
        <v>5297</v>
      </c>
      <c r="G6545" s="195" t="s">
        <v>185</v>
      </c>
      <c r="H6545" s="196">
        <v>35.698</v>
      </c>
      <c r="I6545" s="197"/>
      <c r="J6545" s="198">
        <f>ROUND(I6545*H6545,2)</f>
        <v>0</v>
      </c>
      <c r="K6545" s="194" t="s">
        <v>278</v>
      </c>
      <c r="L6545" s="39"/>
      <c r="M6545" s="199" t="s">
        <v>1</v>
      </c>
      <c r="N6545" s="200" t="s">
        <v>41</v>
      </c>
      <c r="O6545" s="71"/>
      <c r="P6545" s="201">
        <f>O6545*H6545</f>
        <v>0</v>
      </c>
      <c r="Q6545" s="201">
        <v>4.2999999999999999E-4</v>
      </c>
      <c r="R6545" s="201">
        <f>Q6545*H6545</f>
        <v>1.535014E-2</v>
      </c>
      <c r="S6545" s="201">
        <v>0</v>
      </c>
      <c r="T6545" s="202">
        <f>S6545*H6545</f>
        <v>0</v>
      </c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R6545" s="203" t="s">
        <v>358</v>
      </c>
      <c r="AT6545" s="203" t="s">
        <v>274</v>
      </c>
      <c r="AU6545" s="203" t="s">
        <v>84</v>
      </c>
      <c r="AY6545" s="17" t="s">
        <v>272</v>
      </c>
      <c r="BE6545" s="204">
        <f>IF(N6545="základní",J6545,0)</f>
        <v>0</v>
      </c>
      <c r="BF6545" s="204">
        <f>IF(N6545="snížená",J6545,0)</f>
        <v>0</v>
      </c>
      <c r="BG6545" s="204">
        <f>IF(N6545="zákl. přenesená",J6545,0)</f>
        <v>0</v>
      </c>
      <c r="BH6545" s="204">
        <f>IF(N6545="sníž. přenesená",J6545,0)</f>
        <v>0</v>
      </c>
      <c r="BI6545" s="204">
        <f>IF(N6545="nulová",J6545,0)</f>
        <v>0</v>
      </c>
      <c r="BJ6545" s="17" t="s">
        <v>16</v>
      </c>
      <c r="BK6545" s="204">
        <f>ROUND(I6545*H6545,2)</f>
        <v>0</v>
      </c>
      <c r="BL6545" s="17" t="s">
        <v>358</v>
      </c>
      <c r="BM6545" s="203" t="s">
        <v>5298</v>
      </c>
    </row>
    <row r="6546" spans="1:65" s="2" customFormat="1" ht="11.25">
      <c r="A6546" s="34"/>
      <c r="B6546" s="35"/>
      <c r="C6546" s="36"/>
      <c r="D6546" s="205" t="s">
        <v>281</v>
      </c>
      <c r="E6546" s="36"/>
      <c r="F6546" s="206" t="s">
        <v>5299</v>
      </c>
      <c r="G6546" s="36"/>
      <c r="H6546" s="36"/>
      <c r="I6546" s="207"/>
      <c r="J6546" s="36"/>
      <c r="K6546" s="36"/>
      <c r="L6546" s="39"/>
      <c r="M6546" s="208"/>
      <c r="N6546" s="209"/>
      <c r="O6546" s="71"/>
      <c r="P6546" s="71"/>
      <c r="Q6546" s="71"/>
      <c r="R6546" s="71"/>
      <c r="S6546" s="71"/>
      <c r="T6546" s="72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T6546" s="17" t="s">
        <v>281</v>
      </c>
      <c r="AU6546" s="17" t="s">
        <v>84</v>
      </c>
    </row>
    <row r="6547" spans="1:65" s="13" customFormat="1" ht="22.5">
      <c r="B6547" s="210"/>
      <c r="C6547" s="211"/>
      <c r="D6547" s="212" t="s">
        <v>283</v>
      </c>
      <c r="E6547" s="213" t="s">
        <v>1</v>
      </c>
      <c r="F6547" s="214" t="s">
        <v>5300</v>
      </c>
      <c r="G6547" s="211"/>
      <c r="H6547" s="213" t="s">
        <v>1</v>
      </c>
      <c r="I6547" s="215"/>
      <c r="J6547" s="211"/>
      <c r="K6547" s="211"/>
      <c r="L6547" s="216"/>
      <c r="M6547" s="217"/>
      <c r="N6547" s="218"/>
      <c r="O6547" s="218"/>
      <c r="P6547" s="218"/>
      <c r="Q6547" s="218"/>
      <c r="R6547" s="218"/>
      <c r="S6547" s="218"/>
      <c r="T6547" s="219"/>
      <c r="AT6547" s="220" t="s">
        <v>283</v>
      </c>
      <c r="AU6547" s="220" t="s">
        <v>84</v>
      </c>
      <c r="AV6547" s="13" t="s">
        <v>16</v>
      </c>
      <c r="AW6547" s="13" t="s">
        <v>32</v>
      </c>
      <c r="AX6547" s="13" t="s">
        <v>76</v>
      </c>
      <c r="AY6547" s="220" t="s">
        <v>272</v>
      </c>
    </row>
    <row r="6548" spans="1:65" s="13" customFormat="1" ht="11.25">
      <c r="B6548" s="210"/>
      <c r="C6548" s="211"/>
      <c r="D6548" s="212" t="s">
        <v>283</v>
      </c>
      <c r="E6548" s="213" t="s">
        <v>1</v>
      </c>
      <c r="F6548" s="214" t="s">
        <v>285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>
      <c r="B6549" s="210"/>
      <c r="C6549" s="211"/>
      <c r="D6549" s="212" t="s">
        <v>283</v>
      </c>
      <c r="E6549" s="213" t="s">
        <v>1</v>
      </c>
      <c r="F6549" s="214" t="s">
        <v>5276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>
      <c r="B6550" s="210"/>
      <c r="C6550" s="211"/>
      <c r="D6550" s="212" t="s">
        <v>283</v>
      </c>
      <c r="E6550" s="213" t="s">
        <v>1</v>
      </c>
      <c r="F6550" s="214" t="s">
        <v>831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>
      <c r="B6551" s="221"/>
      <c r="C6551" s="222"/>
      <c r="D6551" s="212" t="s">
        <v>283</v>
      </c>
      <c r="E6551" s="223" t="s">
        <v>1</v>
      </c>
      <c r="F6551" s="224" t="s">
        <v>5301</v>
      </c>
      <c r="G6551" s="222"/>
      <c r="H6551" s="225">
        <v>2.4279999999999999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13" customFormat="1" ht="11.25">
      <c r="B6552" s="210"/>
      <c r="C6552" s="211"/>
      <c r="D6552" s="212" t="s">
        <v>283</v>
      </c>
      <c r="E6552" s="213" t="s">
        <v>1</v>
      </c>
      <c r="F6552" s="214" t="s">
        <v>837</v>
      </c>
      <c r="G6552" s="211"/>
      <c r="H6552" s="213" t="s">
        <v>1</v>
      </c>
      <c r="I6552" s="215"/>
      <c r="J6552" s="211"/>
      <c r="K6552" s="211"/>
      <c r="L6552" s="216"/>
      <c r="M6552" s="217"/>
      <c r="N6552" s="218"/>
      <c r="O6552" s="218"/>
      <c r="P6552" s="218"/>
      <c r="Q6552" s="218"/>
      <c r="R6552" s="218"/>
      <c r="S6552" s="218"/>
      <c r="T6552" s="219"/>
      <c r="AT6552" s="220" t="s">
        <v>283</v>
      </c>
      <c r="AU6552" s="220" t="s">
        <v>84</v>
      </c>
      <c r="AV6552" s="13" t="s">
        <v>16</v>
      </c>
      <c r="AW6552" s="13" t="s">
        <v>32</v>
      </c>
      <c r="AX6552" s="13" t="s">
        <v>76</v>
      </c>
      <c r="AY6552" s="220" t="s">
        <v>272</v>
      </c>
    </row>
    <row r="6553" spans="1:65" s="14" customFormat="1" ht="33.75">
      <c r="B6553" s="221"/>
      <c r="C6553" s="222"/>
      <c r="D6553" s="212" t="s">
        <v>283</v>
      </c>
      <c r="E6553" s="223" t="s">
        <v>1</v>
      </c>
      <c r="F6553" s="224" t="s">
        <v>5302</v>
      </c>
      <c r="G6553" s="222"/>
      <c r="H6553" s="225">
        <v>29.37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32</v>
      </c>
      <c r="AX6553" s="14" t="s">
        <v>76</v>
      </c>
      <c r="AY6553" s="231" t="s">
        <v>272</v>
      </c>
    </row>
    <row r="6554" spans="1:65" s="13" customFormat="1" ht="11.25">
      <c r="B6554" s="210"/>
      <c r="C6554" s="211"/>
      <c r="D6554" s="212" t="s">
        <v>283</v>
      </c>
      <c r="E6554" s="213" t="s">
        <v>1</v>
      </c>
      <c r="F6554" s="214" t="s">
        <v>854</v>
      </c>
      <c r="G6554" s="211"/>
      <c r="H6554" s="213" t="s">
        <v>1</v>
      </c>
      <c r="I6554" s="215"/>
      <c r="J6554" s="211"/>
      <c r="K6554" s="211"/>
      <c r="L6554" s="216"/>
      <c r="M6554" s="217"/>
      <c r="N6554" s="218"/>
      <c r="O6554" s="218"/>
      <c r="P6554" s="218"/>
      <c r="Q6554" s="218"/>
      <c r="R6554" s="218"/>
      <c r="S6554" s="218"/>
      <c r="T6554" s="219"/>
      <c r="AT6554" s="220" t="s">
        <v>283</v>
      </c>
      <c r="AU6554" s="220" t="s">
        <v>84</v>
      </c>
      <c r="AV6554" s="13" t="s">
        <v>16</v>
      </c>
      <c r="AW6554" s="13" t="s">
        <v>32</v>
      </c>
      <c r="AX6554" s="13" t="s">
        <v>76</v>
      </c>
      <c r="AY6554" s="220" t="s">
        <v>272</v>
      </c>
    </row>
    <row r="6555" spans="1:65" s="14" customFormat="1" ht="11.25">
      <c r="B6555" s="221"/>
      <c r="C6555" s="222"/>
      <c r="D6555" s="212" t="s">
        <v>283</v>
      </c>
      <c r="E6555" s="223" t="s">
        <v>1</v>
      </c>
      <c r="F6555" s="224" t="s">
        <v>5303</v>
      </c>
      <c r="G6555" s="222"/>
      <c r="H6555" s="225">
        <v>3.9</v>
      </c>
      <c r="I6555" s="226"/>
      <c r="J6555" s="222"/>
      <c r="K6555" s="222"/>
      <c r="L6555" s="227"/>
      <c r="M6555" s="228"/>
      <c r="N6555" s="229"/>
      <c r="O6555" s="229"/>
      <c r="P6555" s="229"/>
      <c r="Q6555" s="229"/>
      <c r="R6555" s="229"/>
      <c r="S6555" s="229"/>
      <c r="T6555" s="230"/>
      <c r="AT6555" s="231" t="s">
        <v>283</v>
      </c>
      <c r="AU6555" s="231" t="s">
        <v>84</v>
      </c>
      <c r="AV6555" s="14" t="s">
        <v>84</v>
      </c>
      <c r="AW6555" s="14" t="s">
        <v>32</v>
      </c>
      <c r="AX6555" s="14" t="s">
        <v>76</v>
      </c>
      <c r="AY6555" s="231" t="s">
        <v>272</v>
      </c>
    </row>
    <row r="6556" spans="1:65" s="2" customFormat="1" ht="16.5" customHeight="1">
      <c r="A6556" s="34"/>
      <c r="B6556" s="35"/>
      <c r="C6556" s="232" t="s">
        <v>5304</v>
      </c>
      <c r="D6556" s="232" t="s">
        <v>394</v>
      </c>
      <c r="E6556" s="233" t="s">
        <v>5305</v>
      </c>
      <c r="F6556" s="234" t="s">
        <v>5306</v>
      </c>
      <c r="G6556" s="235" t="s">
        <v>185</v>
      </c>
      <c r="H6556" s="236">
        <v>62.289000000000001</v>
      </c>
      <c r="I6556" s="237"/>
      <c r="J6556" s="238">
        <f>ROUND(I6556*H6556,2)</f>
        <v>0</v>
      </c>
      <c r="K6556" s="234" t="s">
        <v>1</v>
      </c>
      <c r="L6556" s="239"/>
      <c r="M6556" s="240" t="s">
        <v>1</v>
      </c>
      <c r="N6556" s="241" t="s">
        <v>41</v>
      </c>
      <c r="O6556" s="71"/>
      <c r="P6556" s="201">
        <f>O6556*H6556</f>
        <v>0</v>
      </c>
      <c r="Q6556" s="201">
        <v>0</v>
      </c>
      <c r="R6556" s="201">
        <f>Q6556*H6556</f>
        <v>0</v>
      </c>
      <c r="S6556" s="201">
        <v>0</v>
      </c>
      <c r="T6556" s="202">
        <f>S6556*H6556</f>
        <v>0</v>
      </c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R6556" s="203" t="s">
        <v>483</v>
      </c>
      <c r="AT6556" s="203" t="s">
        <v>394</v>
      </c>
      <c r="AU6556" s="203" t="s">
        <v>84</v>
      </c>
      <c r="AY6556" s="17" t="s">
        <v>272</v>
      </c>
      <c r="BE6556" s="204">
        <f>IF(N6556="základní",J6556,0)</f>
        <v>0</v>
      </c>
      <c r="BF6556" s="204">
        <f>IF(N6556="snížená",J6556,0)</f>
        <v>0</v>
      </c>
      <c r="BG6556" s="204">
        <f>IF(N6556="zákl. přenesená",J6556,0)</f>
        <v>0</v>
      </c>
      <c r="BH6556" s="204">
        <f>IF(N6556="sníž. přenesená",J6556,0)</f>
        <v>0</v>
      </c>
      <c r="BI6556" s="204">
        <f>IF(N6556="nulová",J6556,0)</f>
        <v>0</v>
      </c>
      <c r="BJ6556" s="17" t="s">
        <v>16</v>
      </c>
      <c r="BK6556" s="204">
        <f>ROUND(I6556*H6556,2)</f>
        <v>0</v>
      </c>
      <c r="BL6556" s="17" t="s">
        <v>358</v>
      </c>
      <c r="BM6556" s="203" t="s">
        <v>5307</v>
      </c>
    </row>
    <row r="6557" spans="1:65" s="14" customFormat="1" ht="11.25">
      <c r="B6557" s="221"/>
      <c r="C6557" s="222"/>
      <c r="D6557" s="212" t="s">
        <v>283</v>
      </c>
      <c r="E6557" s="222"/>
      <c r="F6557" s="224" t="s">
        <v>5308</v>
      </c>
      <c r="G6557" s="222"/>
      <c r="H6557" s="225">
        <v>62.289000000000001</v>
      </c>
      <c r="I6557" s="226"/>
      <c r="J6557" s="222"/>
      <c r="K6557" s="222"/>
      <c r="L6557" s="227"/>
      <c r="M6557" s="228"/>
      <c r="N6557" s="229"/>
      <c r="O6557" s="229"/>
      <c r="P6557" s="229"/>
      <c r="Q6557" s="229"/>
      <c r="R6557" s="229"/>
      <c r="S6557" s="229"/>
      <c r="T6557" s="230"/>
      <c r="AT6557" s="231" t="s">
        <v>283</v>
      </c>
      <c r="AU6557" s="231" t="s">
        <v>84</v>
      </c>
      <c r="AV6557" s="14" t="s">
        <v>84</v>
      </c>
      <c r="AW6557" s="14" t="s">
        <v>4</v>
      </c>
      <c r="AX6557" s="14" t="s">
        <v>16</v>
      </c>
      <c r="AY6557" s="231" t="s">
        <v>272</v>
      </c>
    </row>
    <row r="6558" spans="1:65" s="2" customFormat="1" ht="24.2" customHeight="1">
      <c r="A6558" s="34"/>
      <c r="B6558" s="35"/>
      <c r="C6558" s="192" t="s">
        <v>5309</v>
      </c>
      <c r="D6558" s="192" t="s">
        <v>274</v>
      </c>
      <c r="E6558" s="193" t="s">
        <v>5310</v>
      </c>
      <c r="F6558" s="194" t="s">
        <v>5311</v>
      </c>
      <c r="G6558" s="195" t="s">
        <v>185</v>
      </c>
      <c r="H6558" s="196">
        <v>42.5</v>
      </c>
      <c r="I6558" s="197"/>
      <c r="J6558" s="198">
        <f>ROUND(I6558*H6558,2)</f>
        <v>0</v>
      </c>
      <c r="K6558" s="194" t="s">
        <v>278</v>
      </c>
      <c r="L6558" s="39"/>
      <c r="M6558" s="199" t="s">
        <v>1</v>
      </c>
      <c r="N6558" s="200" t="s">
        <v>41</v>
      </c>
      <c r="O6558" s="71"/>
      <c r="P6558" s="201">
        <f>O6558*H6558</f>
        <v>0</v>
      </c>
      <c r="Q6558" s="201">
        <v>5.8E-4</v>
      </c>
      <c r="R6558" s="201">
        <f>Q6558*H6558</f>
        <v>2.4650000000000002E-2</v>
      </c>
      <c r="S6558" s="201">
        <v>0</v>
      </c>
      <c r="T6558" s="202">
        <f>S6558*H6558</f>
        <v>0</v>
      </c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R6558" s="203" t="s">
        <v>358</v>
      </c>
      <c r="AT6558" s="203" t="s">
        <v>274</v>
      </c>
      <c r="AU6558" s="203" t="s">
        <v>84</v>
      </c>
      <c r="AY6558" s="17" t="s">
        <v>272</v>
      </c>
      <c r="BE6558" s="204">
        <f>IF(N6558="základní",J6558,0)</f>
        <v>0</v>
      </c>
      <c r="BF6558" s="204">
        <f>IF(N6558="snížená",J6558,0)</f>
        <v>0</v>
      </c>
      <c r="BG6558" s="204">
        <f>IF(N6558="zákl. přenesená",J6558,0)</f>
        <v>0</v>
      </c>
      <c r="BH6558" s="204">
        <f>IF(N6558="sníž. přenesená",J6558,0)</f>
        <v>0</v>
      </c>
      <c r="BI6558" s="204">
        <f>IF(N6558="nulová",J6558,0)</f>
        <v>0</v>
      </c>
      <c r="BJ6558" s="17" t="s">
        <v>16</v>
      </c>
      <c r="BK6558" s="204">
        <f>ROUND(I6558*H6558,2)</f>
        <v>0</v>
      </c>
      <c r="BL6558" s="17" t="s">
        <v>358</v>
      </c>
      <c r="BM6558" s="203" t="s">
        <v>5312</v>
      </c>
    </row>
    <row r="6559" spans="1:65" s="2" customFormat="1" ht="11.25">
      <c r="A6559" s="34"/>
      <c r="B6559" s="35"/>
      <c r="C6559" s="36"/>
      <c r="D6559" s="205" t="s">
        <v>281</v>
      </c>
      <c r="E6559" s="36"/>
      <c r="F6559" s="206" t="s">
        <v>5313</v>
      </c>
      <c r="G6559" s="36"/>
      <c r="H6559" s="36"/>
      <c r="I6559" s="207"/>
      <c r="J6559" s="36"/>
      <c r="K6559" s="36"/>
      <c r="L6559" s="39"/>
      <c r="M6559" s="208"/>
      <c r="N6559" s="209"/>
      <c r="O6559" s="71"/>
      <c r="P6559" s="71"/>
      <c r="Q6559" s="71"/>
      <c r="R6559" s="71"/>
      <c r="S6559" s="71"/>
      <c r="T6559" s="72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T6559" s="17" t="s">
        <v>281</v>
      </c>
      <c r="AU6559" s="17" t="s">
        <v>84</v>
      </c>
    </row>
    <row r="6560" spans="1:65" s="13" customFormat="1" ht="22.5">
      <c r="B6560" s="210"/>
      <c r="C6560" s="211"/>
      <c r="D6560" s="212" t="s">
        <v>283</v>
      </c>
      <c r="E6560" s="213" t="s">
        <v>1</v>
      </c>
      <c r="F6560" s="214" t="s">
        <v>3241</v>
      </c>
      <c r="G6560" s="211"/>
      <c r="H6560" s="213" t="s">
        <v>1</v>
      </c>
      <c r="I6560" s="215"/>
      <c r="J6560" s="211"/>
      <c r="K6560" s="211"/>
      <c r="L6560" s="216"/>
      <c r="M6560" s="217"/>
      <c r="N6560" s="218"/>
      <c r="O6560" s="218"/>
      <c r="P6560" s="218"/>
      <c r="Q6560" s="218"/>
      <c r="R6560" s="218"/>
      <c r="S6560" s="218"/>
      <c r="T6560" s="219"/>
      <c r="AT6560" s="220" t="s">
        <v>283</v>
      </c>
      <c r="AU6560" s="220" t="s">
        <v>84</v>
      </c>
      <c r="AV6560" s="13" t="s">
        <v>16</v>
      </c>
      <c r="AW6560" s="13" t="s">
        <v>32</v>
      </c>
      <c r="AX6560" s="13" t="s">
        <v>76</v>
      </c>
      <c r="AY6560" s="220" t="s">
        <v>272</v>
      </c>
    </row>
    <row r="6561" spans="1:65" s="13" customFormat="1" ht="11.25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>
      <c r="B6562" s="210"/>
      <c r="C6562" s="211"/>
      <c r="D6562" s="212" t="s">
        <v>283</v>
      </c>
      <c r="E6562" s="213" t="s">
        <v>1</v>
      </c>
      <c r="F6562" s="214" t="s">
        <v>2363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>
      <c r="B6563" s="210"/>
      <c r="C6563" s="211"/>
      <c r="D6563" s="212" t="s">
        <v>283</v>
      </c>
      <c r="E6563" s="213" t="s">
        <v>1</v>
      </c>
      <c r="F6563" s="214" t="s">
        <v>831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>
      <c r="B6564" s="221"/>
      <c r="C6564" s="222"/>
      <c r="D6564" s="212" t="s">
        <v>283</v>
      </c>
      <c r="E6564" s="223" t="s">
        <v>1</v>
      </c>
      <c r="F6564" s="224" t="s">
        <v>5314</v>
      </c>
      <c r="G6564" s="222"/>
      <c r="H6564" s="225">
        <v>16.649999999999999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>
      <c r="B6565" s="210"/>
      <c r="C6565" s="211"/>
      <c r="D6565" s="212" t="s">
        <v>283</v>
      </c>
      <c r="E6565" s="213" t="s">
        <v>1</v>
      </c>
      <c r="F6565" s="214" t="s">
        <v>285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3" customFormat="1" ht="11.25">
      <c r="B6566" s="210"/>
      <c r="C6566" s="211"/>
      <c r="D6566" s="212" t="s">
        <v>283</v>
      </c>
      <c r="E6566" s="213" t="s">
        <v>1</v>
      </c>
      <c r="F6566" s="214" t="s">
        <v>2302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>
      <c r="B6567" s="210"/>
      <c r="C6567" s="211"/>
      <c r="D6567" s="212" t="s">
        <v>283</v>
      </c>
      <c r="E6567" s="213" t="s">
        <v>1</v>
      </c>
      <c r="F6567" s="214" t="s">
        <v>833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4" customFormat="1" ht="11.25">
      <c r="B6568" s="221"/>
      <c r="C6568" s="222"/>
      <c r="D6568" s="212" t="s">
        <v>283</v>
      </c>
      <c r="E6568" s="223" t="s">
        <v>1</v>
      </c>
      <c r="F6568" s="224" t="s">
        <v>5315</v>
      </c>
      <c r="G6568" s="222"/>
      <c r="H6568" s="225">
        <v>13.05</v>
      </c>
      <c r="I6568" s="226"/>
      <c r="J6568" s="222"/>
      <c r="K6568" s="222"/>
      <c r="L6568" s="227"/>
      <c r="M6568" s="228"/>
      <c r="N6568" s="229"/>
      <c r="O6568" s="229"/>
      <c r="P6568" s="229"/>
      <c r="Q6568" s="229"/>
      <c r="R6568" s="229"/>
      <c r="S6568" s="229"/>
      <c r="T6568" s="230"/>
      <c r="AT6568" s="231" t="s">
        <v>283</v>
      </c>
      <c r="AU6568" s="231" t="s">
        <v>84</v>
      </c>
      <c r="AV6568" s="14" t="s">
        <v>84</v>
      </c>
      <c r="AW6568" s="14" t="s">
        <v>32</v>
      </c>
      <c r="AX6568" s="14" t="s">
        <v>76</v>
      </c>
      <c r="AY6568" s="231" t="s">
        <v>272</v>
      </c>
    </row>
    <row r="6569" spans="1:65" s="13" customFormat="1" ht="11.25">
      <c r="B6569" s="210"/>
      <c r="C6569" s="211"/>
      <c r="D6569" s="212" t="s">
        <v>283</v>
      </c>
      <c r="E6569" s="213" t="s">
        <v>1</v>
      </c>
      <c r="F6569" s="214" t="s">
        <v>837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4" customFormat="1" ht="22.5">
      <c r="B6570" s="221"/>
      <c r="C6570" s="222"/>
      <c r="D6570" s="212" t="s">
        <v>283</v>
      </c>
      <c r="E6570" s="223" t="s">
        <v>1</v>
      </c>
      <c r="F6570" s="224" t="s">
        <v>5316</v>
      </c>
      <c r="G6570" s="222"/>
      <c r="H6570" s="225">
        <v>12.8</v>
      </c>
      <c r="I6570" s="226"/>
      <c r="J6570" s="222"/>
      <c r="K6570" s="222"/>
      <c r="L6570" s="227"/>
      <c r="M6570" s="228"/>
      <c r="N6570" s="229"/>
      <c r="O6570" s="229"/>
      <c r="P6570" s="229"/>
      <c r="Q6570" s="229"/>
      <c r="R6570" s="229"/>
      <c r="S6570" s="229"/>
      <c r="T6570" s="230"/>
      <c r="AT6570" s="231" t="s">
        <v>283</v>
      </c>
      <c r="AU6570" s="231" t="s">
        <v>84</v>
      </c>
      <c r="AV6570" s="14" t="s">
        <v>84</v>
      </c>
      <c r="AW6570" s="14" t="s">
        <v>32</v>
      </c>
      <c r="AX6570" s="14" t="s">
        <v>76</v>
      </c>
      <c r="AY6570" s="231" t="s">
        <v>272</v>
      </c>
    </row>
    <row r="6571" spans="1:65" s="2" customFormat="1" ht="33" customHeight="1">
      <c r="A6571" s="34"/>
      <c r="B6571" s="35"/>
      <c r="C6571" s="192" t="s">
        <v>5317</v>
      </c>
      <c r="D6571" s="192" t="s">
        <v>274</v>
      </c>
      <c r="E6571" s="193" t="s">
        <v>5318</v>
      </c>
      <c r="F6571" s="194" t="s">
        <v>5319</v>
      </c>
      <c r="G6571" s="195" t="s">
        <v>185</v>
      </c>
      <c r="H6571" s="196">
        <v>66.081999999999994</v>
      </c>
      <c r="I6571" s="197"/>
      <c r="J6571" s="198">
        <f>ROUND(I6571*H6571,2)</f>
        <v>0</v>
      </c>
      <c r="K6571" s="194" t="s">
        <v>278</v>
      </c>
      <c r="L6571" s="39"/>
      <c r="M6571" s="199" t="s">
        <v>1</v>
      </c>
      <c r="N6571" s="200" t="s">
        <v>41</v>
      </c>
      <c r="O6571" s="71"/>
      <c r="P6571" s="201">
        <f>O6571*H6571</f>
        <v>0</v>
      </c>
      <c r="Q6571" s="201">
        <v>5.8E-4</v>
      </c>
      <c r="R6571" s="201">
        <f>Q6571*H6571</f>
        <v>3.8327559999999997E-2</v>
      </c>
      <c r="S6571" s="201">
        <v>0</v>
      </c>
      <c r="T6571" s="202">
        <f>S6571*H6571</f>
        <v>0</v>
      </c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R6571" s="203" t="s">
        <v>358</v>
      </c>
      <c r="AT6571" s="203" t="s">
        <v>274</v>
      </c>
      <c r="AU6571" s="203" t="s">
        <v>84</v>
      </c>
      <c r="AY6571" s="17" t="s">
        <v>272</v>
      </c>
      <c r="BE6571" s="204">
        <f>IF(N6571="základní",J6571,0)</f>
        <v>0</v>
      </c>
      <c r="BF6571" s="204">
        <f>IF(N6571="snížená",J6571,0)</f>
        <v>0</v>
      </c>
      <c r="BG6571" s="204">
        <f>IF(N6571="zákl. přenesená",J6571,0)</f>
        <v>0</v>
      </c>
      <c r="BH6571" s="204">
        <f>IF(N6571="sníž. přenesená",J6571,0)</f>
        <v>0</v>
      </c>
      <c r="BI6571" s="204">
        <f>IF(N6571="nulová",J6571,0)</f>
        <v>0</v>
      </c>
      <c r="BJ6571" s="17" t="s">
        <v>16</v>
      </c>
      <c r="BK6571" s="204">
        <f>ROUND(I6571*H6571,2)</f>
        <v>0</v>
      </c>
      <c r="BL6571" s="17" t="s">
        <v>358</v>
      </c>
      <c r="BM6571" s="203" t="s">
        <v>5320</v>
      </c>
    </row>
    <row r="6572" spans="1:65" s="2" customFormat="1" ht="11.25">
      <c r="A6572" s="34"/>
      <c r="B6572" s="35"/>
      <c r="C6572" s="36"/>
      <c r="D6572" s="205" t="s">
        <v>281</v>
      </c>
      <c r="E6572" s="36"/>
      <c r="F6572" s="206" t="s">
        <v>5321</v>
      </c>
      <c r="G6572" s="36"/>
      <c r="H6572" s="36"/>
      <c r="I6572" s="207"/>
      <c r="J6572" s="36"/>
      <c r="K6572" s="36"/>
      <c r="L6572" s="39"/>
      <c r="M6572" s="208"/>
      <c r="N6572" s="209"/>
      <c r="O6572" s="71"/>
      <c r="P6572" s="71"/>
      <c r="Q6572" s="71"/>
      <c r="R6572" s="71"/>
      <c r="S6572" s="71"/>
      <c r="T6572" s="72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T6572" s="17" t="s">
        <v>281</v>
      </c>
      <c r="AU6572" s="17" t="s">
        <v>84</v>
      </c>
    </row>
    <row r="6573" spans="1:65" s="13" customFormat="1" ht="22.5">
      <c r="B6573" s="210"/>
      <c r="C6573" s="211"/>
      <c r="D6573" s="212" t="s">
        <v>283</v>
      </c>
      <c r="E6573" s="213" t="s">
        <v>1</v>
      </c>
      <c r="F6573" s="214" t="s">
        <v>3241</v>
      </c>
      <c r="G6573" s="211"/>
      <c r="H6573" s="213" t="s">
        <v>1</v>
      </c>
      <c r="I6573" s="215"/>
      <c r="J6573" s="211"/>
      <c r="K6573" s="211"/>
      <c r="L6573" s="216"/>
      <c r="M6573" s="217"/>
      <c r="N6573" s="218"/>
      <c r="O6573" s="218"/>
      <c r="P6573" s="218"/>
      <c r="Q6573" s="218"/>
      <c r="R6573" s="218"/>
      <c r="S6573" s="218"/>
      <c r="T6573" s="219"/>
      <c r="AT6573" s="220" t="s">
        <v>283</v>
      </c>
      <c r="AU6573" s="220" t="s">
        <v>84</v>
      </c>
      <c r="AV6573" s="13" t="s">
        <v>16</v>
      </c>
      <c r="AW6573" s="13" t="s">
        <v>32</v>
      </c>
      <c r="AX6573" s="13" t="s">
        <v>76</v>
      </c>
      <c r="AY6573" s="220" t="s">
        <v>272</v>
      </c>
    </row>
    <row r="6574" spans="1:65" s="13" customFormat="1" ht="11.25">
      <c r="B6574" s="210"/>
      <c r="C6574" s="211"/>
      <c r="D6574" s="212" t="s">
        <v>283</v>
      </c>
      <c r="E6574" s="213" t="s">
        <v>1</v>
      </c>
      <c r="F6574" s="214" t="s">
        <v>285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>
      <c r="B6575" s="210"/>
      <c r="C6575" s="211"/>
      <c r="D6575" s="212" t="s">
        <v>283</v>
      </c>
      <c r="E6575" s="213" t="s">
        <v>1</v>
      </c>
      <c r="F6575" s="214" t="s">
        <v>5283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4" customFormat="1" ht="11.25">
      <c r="B6576" s="221"/>
      <c r="C6576" s="222"/>
      <c r="D6576" s="212" t="s">
        <v>283</v>
      </c>
      <c r="E6576" s="223" t="s">
        <v>1</v>
      </c>
      <c r="F6576" s="224" t="s">
        <v>5322</v>
      </c>
      <c r="G6576" s="222"/>
      <c r="H6576" s="225">
        <v>9.3219999999999992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6.6159999999999997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>
      <c r="B6578" s="221"/>
      <c r="C6578" s="222"/>
      <c r="D6578" s="212" t="s">
        <v>283</v>
      </c>
      <c r="E6578" s="223" t="s">
        <v>1</v>
      </c>
      <c r="F6578" s="224" t="s">
        <v>5322</v>
      </c>
      <c r="G6578" s="222"/>
      <c r="H6578" s="225">
        <v>9.3219999999999992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>
      <c r="B6579" s="221"/>
      <c r="C6579" s="222"/>
      <c r="D6579" s="212" t="s">
        <v>283</v>
      </c>
      <c r="E6579" s="223" t="s">
        <v>1</v>
      </c>
      <c r="F6579" s="224" t="s">
        <v>5322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>
      <c r="B6580" s="221"/>
      <c r="C6580" s="222"/>
      <c r="D6580" s="212" t="s">
        <v>283</v>
      </c>
      <c r="E6580" s="223" t="s">
        <v>1</v>
      </c>
      <c r="F6580" s="224" t="s">
        <v>5324</v>
      </c>
      <c r="G6580" s="222"/>
      <c r="H6580" s="225">
        <v>6.6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9.3000000000000007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3" customFormat="1" ht="11.25">
      <c r="B6582" s="210"/>
      <c r="C6582" s="211"/>
      <c r="D6582" s="212" t="s">
        <v>283</v>
      </c>
      <c r="E6582" s="213" t="s">
        <v>1</v>
      </c>
      <c r="F6582" s="214" t="s">
        <v>285</v>
      </c>
      <c r="G6582" s="211"/>
      <c r="H6582" s="213" t="s">
        <v>1</v>
      </c>
      <c r="I6582" s="215"/>
      <c r="J6582" s="211"/>
      <c r="K6582" s="211"/>
      <c r="L6582" s="216"/>
      <c r="M6582" s="217"/>
      <c r="N6582" s="218"/>
      <c r="O6582" s="218"/>
      <c r="P6582" s="218"/>
      <c r="Q6582" s="218"/>
      <c r="R6582" s="218"/>
      <c r="S6582" s="218"/>
      <c r="T6582" s="219"/>
      <c r="AT6582" s="220" t="s">
        <v>283</v>
      </c>
      <c r="AU6582" s="220" t="s">
        <v>84</v>
      </c>
      <c r="AV6582" s="13" t="s">
        <v>16</v>
      </c>
      <c r="AW6582" s="13" t="s">
        <v>32</v>
      </c>
      <c r="AX6582" s="13" t="s">
        <v>76</v>
      </c>
      <c r="AY6582" s="220" t="s">
        <v>272</v>
      </c>
    </row>
    <row r="6583" spans="1:65" s="14" customFormat="1" ht="11.25">
      <c r="B6583" s="221"/>
      <c r="C6583" s="222"/>
      <c r="D6583" s="212" t="s">
        <v>283</v>
      </c>
      <c r="E6583" s="223" t="s">
        <v>1</v>
      </c>
      <c r="F6583" s="224" t="s">
        <v>5326</v>
      </c>
      <c r="G6583" s="222"/>
      <c r="H6583" s="225">
        <v>15.6</v>
      </c>
      <c r="I6583" s="226"/>
      <c r="J6583" s="222"/>
      <c r="K6583" s="222"/>
      <c r="L6583" s="227"/>
      <c r="M6583" s="228"/>
      <c r="N6583" s="229"/>
      <c r="O6583" s="229"/>
      <c r="P6583" s="229"/>
      <c r="Q6583" s="229"/>
      <c r="R6583" s="229"/>
      <c r="S6583" s="229"/>
      <c r="T6583" s="230"/>
      <c r="AT6583" s="231" t="s">
        <v>283</v>
      </c>
      <c r="AU6583" s="231" t="s">
        <v>84</v>
      </c>
      <c r="AV6583" s="14" t="s">
        <v>84</v>
      </c>
      <c r="AW6583" s="14" t="s">
        <v>32</v>
      </c>
      <c r="AX6583" s="14" t="s">
        <v>76</v>
      </c>
      <c r="AY6583" s="231" t="s">
        <v>272</v>
      </c>
    </row>
    <row r="6584" spans="1:65" s="2" customFormat="1" ht="16.5" customHeight="1">
      <c r="A6584" s="34"/>
      <c r="B6584" s="35"/>
      <c r="C6584" s="232" t="s">
        <v>5327</v>
      </c>
      <c r="D6584" s="232" t="s">
        <v>394</v>
      </c>
      <c r="E6584" s="233" t="s">
        <v>5328</v>
      </c>
      <c r="F6584" s="234" t="s">
        <v>5329</v>
      </c>
      <c r="G6584" s="235" t="s">
        <v>185</v>
      </c>
      <c r="H6584" s="236">
        <v>119.44</v>
      </c>
      <c r="I6584" s="237"/>
      <c r="J6584" s="238">
        <f>ROUND(I6584*H6584,2)</f>
        <v>0</v>
      </c>
      <c r="K6584" s="234" t="s">
        <v>1</v>
      </c>
      <c r="L6584" s="239"/>
      <c r="M6584" s="240" t="s">
        <v>1</v>
      </c>
      <c r="N6584" s="241" t="s">
        <v>41</v>
      </c>
      <c r="O6584" s="71"/>
      <c r="P6584" s="201">
        <f>O6584*H6584</f>
        <v>0</v>
      </c>
      <c r="Q6584" s="201">
        <v>0</v>
      </c>
      <c r="R6584" s="201">
        <f>Q6584*H6584</f>
        <v>0</v>
      </c>
      <c r="S6584" s="201">
        <v>0</v>
      </c>
      <c r="T6584" s="202">
        <f>S6584*H6584</f>
        <v>0</v>
      </c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R6584" s="203" t="s">
        <v>483</v>
      </c>
      <c r="AT6584" s="203" t="s">
        <v>394</v>
      </c>
      <c r="AU6584" s="203" t="s">
        <v>84</v>
      </c>
      <c r="AY6584" s="17" t="s">
        <v>272</v>
      </c>
      <c r="BE6584" s="204">
        <f>IF(N6584="základní",J6584,0)</f>
        <v>0</v>
      </c>
      <c r="BF6584" s="204">
        <f>IF(N6584="snížená",J6584,0)</f>
        <v>0</v>
      </c>
      <c r="BG6584" s="204">
        <f>IF(N6584="zákl. přenesená",J6584,0)</f>
        <v>0</v>
      </c>
      <c r="BH6584" s="204">
        <f>IF(N6584="sníž. přenesená",J6584,0)</f>
        <v>0</v>
      </c>
      <c r="BI6584" s="204">
        <f>IF(N6584="nulová",J6584,0)</f>
        <v>0</v>
      </c>
      <c r="BJ6584" s="17" t="s">
        <v>16</v>
      </c>
      <c r="BK6584" s="204">
        <f>ROUND(I6584*H6584,2)</f>
        <v>0</v>
      </c>
      <c r="BL6584" s="17" t="s">
        <v>358</v>
      </c>
      <c r="BM6584" s="203" t="s">
        <v>5330</v>
      </c>
    </row>
    <row r="6585" spans="1:65" s="14" customFormat="1" ht="11.25">
      <c r="B6585" s="221"/>
      <c r="C6585" s="222"/>
      <c r="D6585" s="212" t="s">
        <v>283</v>
      </c>
      <c r="E6585" s="222"/>
      <c r="F6585" s="224" t="s">
        <v>5331</v>
      </c>
      <c r="G6585" s="222"/>
      <c r="H6585" s="225">
        <v>119.44</v>
      </c>
      <c r="I6585" s="226"/>
      <c r="J6585" s="222"/>
      <c r="K6585" s="222"/>
      <c r="L6585" s="227"/>
      <c r="M6585" s="228"/>
      <c r="N6585" s="229"/>
      <c r="O6585" s="229"/>
      <c r="P6585" s="229"/>
      <c r="Q6585" s="229"/>
      <c r="R6585" s="229"/>
      <c r="S6585" s="229"/>
      <c r="T6585" s="230"/>
      <c r="AT6585" s="231" t="s">
        <v>283</v>
      </c>
      <c r="AU6585" s="231" t="s">
        <v>84</v>
      </c>
      <c r="AV6585" s="14" t="s">
        <v>84</v>
      </c>
      <c r="AW6585" s="14" t="s">
        <v>4</v>
      </c>
      <c r="AX6585" s="14" t="s">
        <v>16</v>
      </c>
      <c r="AY6585" s="231" t="s">
        <v>272</v>
      </c>
    </row>
    <row r="6586" spans="1:65" s="2" customFormat="1" ht="24.2" customHeight="1">
      <c r="A6586" s="34"/>
      <c r="B6586" s="35"/>
      <c r="C6586" s="192" t="s">
        <v>5332</v>
      </c>
      <c r="D6586" s="192" t="s">
        <v>274</v>
      </c>
      <c r="E6586" s="193" t="s">
        <v>5333</v>
      </c>
      <c r="F6586" s="194" t="s">
        <v>5334</v>
      </c>
      <c r="G6586" s="195" t="s">
        <v>156</v>
      </c>
      <c r="H6586" s="196">
        <v>16.21</v>
      </c>
      <c r="I6586" s="197"/>
      <c r="J6586" s="198">
        <f>ROUND(I6586*H6586,2)</f>
        <v>0</v>
      </c>
      <c r="K6586" s="194" t="s">
        <v>278</v>
      </c>
      <c r="L6586" s="39"/>
      <c r="M6586" s="199" t="s">
        <v>1</v>
      </c>
      <c r="N6586" s="200" t="s">
        <v>41</v>
      </c>
      <c r="O6586" s="71"/>
      <c r="P6586" s="201">
        <f>O6586*H6586</f>
        <v>0</v>
      </c>
      <c r="Q6586" s="201">
        <v>6.3499999999999997E-3</v>
      </c>
      <c r="R6586" s="201">
        <f>Q6586*H6586</f>
        <v>0.1029335</v>
      </c>
      <c r="S6586" s="201">
        <v>0</v>
      </c>
      <c r="T6586" s="202">
        <f>S6586*H6586</f>
        <v>0</v>
      </c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R6586" s="203" t="s">
        <v>358</v>
      </c>
      <c r="AT6586" s="203" t="s">
        <v>274</v>
      </c>
      <c r="AU6586" s="203" t="s">
        <v>84</v>
      </c>
      <c r="AY6586" s="17" t="s">
        <v>272</v>
      </c>
      <c r="BE6586" s="204">
        <f>IF(N6586="základní",J6586,0)</f>
        <v>0</v>
      </c>
      <c r="BF6586" s="204">
        <f>IF(N6586="snížená",J6586,0)</f>
        <v>0</v>
      </c>
      <c r="BG6586" s="204">
        <f>IF(N6586="zákl. přenesená",J6586,0)</f>
        <v>0</v>
      </c>
      <c r="BH6586" s="204">
        <f>IF(N6586="sníž. přenesená",J6586,0)</f>
        <v>0</v>
      </c>
      <c r="BI6586" s="204">
        <f>IF(N6586="nulová",J6586,0)</f>
        <v>0</v>
      </c>
      <c r="BJ6586" s="17" t="s">
        <v>16</v>
      </c>
      <c r="BK6586" s="204">
        <f>ROUND(I6586*H6586,2)</f>
        <v>0</v>
      </c>
      <c r="BL6586" s="17" t="s">
        <v>358</v>
      </c>
      <c r="BM6586" s="203" t="s">
        <v>5335</v>
      </c>
    </row>
    <row r="6587" spans="1:65" s="2" customFormat="1" ht="11.25">
      <c r="A6587" s="34"/>
      <c r="B6587" s="35"/>
      <c r="C6587" s="36"/>
      <c r="D6587" s="205" t="s">
        <v>281</v>
      </c>
      <c r="E6587" s="36"/>
      <c r="F6587" s="206" t="s">
        <v>5336</v>
      </c>
      <c r="G6587" s="36"/>
      <c r="H6587" s="36"/>
      <c r="I6587" s="207"/>
      <c r="J6587" s="36"/>
      <c r="K6587" s="36"/>
      <c r="L6587" s="39"/>
      <c r="M6587" s="208"/>
      <c r="N6587" s="209"/>
      <c r="O6587" s="71"/>
      <c r="P6587" s="71"/>
      <c r="Q6587" s="71"/>
      <c r="R6587" s="71"/>
      <c r="S6587" s="71"/>
      <c r="T6587" s="72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T6587" s="17" t="s">
        <v>281</v>
      </c>
      <c r="AU6587" s="17" t="s">
        <v>84</v>
      </c>
    </row>
    <row r="6588" spans="1:65" s="13" customFormat="1" ht="22.5">
      <c r="B6588" s="210"/>
      <c r="C6588" s="211"/>
      <c r="D6588" s="212" t="s">
        <v>283</v>
      </c>
      <c r="E6588" s="213" t="s">
        <v>1</v>
      </c>
      <c r="F6588" s="214" t="s">
        <v>2272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3" customFormat="1" ht="11.25">
      <c r="B6589" s="210"/>
      <c r="C6589" s="211"/>
      <c r="D6589" s="212" t="s">
        <v>283</v>
      </c>
      <c r="E6589" s="213" t="s">
        <v>1</v>
      </c>
      <c r="F6589" s="214" t="s">
        <v>5232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>
      <c r="B6590" s="210"/>
      <c r="C6590" s="211"/>
      <c r="D6590" s="212" t="s">
        <v>283</v>
      </c>
      <c r="E6590" s="213" t="s">
        <v>1</v>
      </c>
      <c r="F6590" s="214" t="s">
        <v>285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>
      <c r="B6591" s="210"/>
      <c r="C6591" s="211"/>
      <c r="D6591" s="212" t="s">
        <v>283</v>
      </c>
      <c r="E6591" s="213" t="s">
        <v>1</v>
      </c>
      <c r="F6591" s="214" t="s">
        <v>5337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>
      <c r="B6592" s="210"/>
      <c r="C6592" s="211"/>
      <c r="D6592" s="212" t="s">
        <v>283</v>
      </c>
      <c r="E6592" s="213" t="s">
        <v>1</v>
      </c>
      <c r="F6592" s="214" t="s">
        <v>831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>
      <c r="B6593" s="221"/>
      <c r="C6593" s="222"/>
      <c r="D6593" s="212" t="s">
        <v>283</v>
      </c>
      <c r="E6593" s="223" t="s">
        <v>1</v>
      </c>
      <c r="F6593" s="224" t="s">
        <v>5338</v>
      </c>
      <c r="G6593" s="222"/>
      <c r="H6593" s="225">
        <v>0.6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3" customFormat="1" ht="11.25">
      <c r="B6594" s="210"/>
      <c r="C6594" s="211"/>
      <c r="D6594" s="212" t="s">
        <v>283</v>
      </c>
      <c r="E6594" s="213" t="s">
        <v>1</v>
      </c>
      <c r="F6594" s="214" t="s">
        <v>837</v>
      </c>
      <c r="G6594" s="211"/>
      <c r="H6594" s="213" t="s">
        <v>1</v>
      </c>
      <c r="I6594" s="215"/>
      <c r="J6594" s="211"/>
      <c r="K6594" s="211"/>
      <c r="L6594" s="216"/>
      <c r="M6594" s="217"/>
      <c r="N6594" s="218"/>
      <c r="O6594" s="218"/>
      <c r="P6594" s="218"/>
      <c r="Q6594" s="218"/>
      <c r="R6594" s="218"/>
      <c r="S6594" s="218"/>
      <c r="T6594" s="219"/>
      <c r="AT6594" s="220" t="s">
        <v>283</v>
      </c>
      <c r="AU6594" s="220" t="s">
        <v>84</v>
      </c>
      <c r="AV6594" s="13" t="s">
        <v>16</v>
      </c>
      <c r="AW6594" s="13" t="s">
        <v>32</v>
      </c>
      <c r="AX6594" s="13" t="s">
        <v>76</v>
      </c>
      <c r="AY6594" s="220" t="s">
        <v>272</v>
      </c>
    </row>
    <row r="6595" spans="1:65" s="14" customFormat="1" ht="11.25">
      <c r="B6595" s="221"/>
      <c r="C6595" s="222"/>
      <c r="D6595" s="212" t="s">
        <v>283</v>
      </c>
      <c r="E6595" s="223" t="s">
        <v>1</v>
      </c>
      <c r="F6595" s="224" t="s">
        <v>5339</v>
      </c>
      <c r="G6595" s="222"/>
      <c r="H6595" s="225">
        <v>12.5</v>
      </c>
      <c r="I6595" s="226"/>
      <c r="J6595" s="222"/>
      <c r="K6595" s="222"/>
      <c r="L6595" s="227"/>
      <c r="M6595" s="228"/>
      <c r="N6595" s="229"/>
      <c r="O6595" s="229"/>
      <c r="P6595" s="229"/>
      <c r="Q6595" s="229"/>
      <c r="R6595" s="229"/>
      <c r="S6595" s="229"/>
      <c r="T6595" s="230"/>
      <c r="AT6595" s="231" t="s">
        <v>283</v>
      </c>
      <c r="AU6595" s="231" t="s">
        <v>84</v>
      </c>
      <c r="AV6595" s="14" t="s">
        <v>84</v>
      </c>
      <c r="AW6595" s="14" t="s">
        <v>32</v>
      </c>
      <c r="AX6595" s="14" t="s">
        <v>76</v>
      </c>
      <c r="AY6595" s="231" t="s">
        <v>272</v>
      </c>
    </row>
    <row r="6596" spans="1:65" s="13" customFormat="1" ht="11.25">
      <c r="B6596" s="210"/>
      <c r="C6596" s="211"/>
      <c r="D6596" s="212" t="s">
        <v>283</v>
      </c>
      <c r="E6596" s="213" t="s">
        <v>1</v>
      </c>
      <c r="F6596" s="214" t="s">
        <v>854</v>
      </c>
      <c r="G6596" s="211"/>
      <c r="H6596" s="213" t="s">
        <v>1</v>
      </c>
      <c r="I6596" s="215"/>
      <c r="J6596" s="211"/>
      <c r="K6596" s="211"/>
      <c r="L6596" s="216"/>
      <c r="M6596" s="217"/>
      <c r="N6596" s="218"/>
      <c r="O6596" s="218"/>
      <c r="P6596" s="218"/>
      <c r="Q6596" s="218"/>
      <c r="R6596" s="218"/>
      <c r="S6596" s="218"/>
      <c r="T6596" s="219"/>
      <c r="AT6596" s="220" t="s">
        <v>283</v>
      </c>
      <c r="AU6596" s="220" t="s">
        <v>84</v>
      </c>
      <c r="AV6596" s="13" t="s">
        <v>16</v>
      </c>
      <c r="AW6596" s="13" t="s">
        <v>32</v>
      </c>
      <c r="AX6596" s="13" t="s">
        <v>76</v>
      </c>
      <c r="AY6596" s="220" t="s">
        <v>272</v>
      </c>
    </row>
    <row r="6597" spans="1:65" s="14" customFormat="1" ht="11.25">
      <c r="B6597" s="221"/>
      <c r="C6597" s="222"/>
      <c r="D6597" s="212" t="s">
        <v>283</v>
      </c>
      <c r="E6597" s="223" t="s">
        <v>1</v>
      </c>
      <c r="F6597" s="224" t="s">
        <v>5340</v>
      </c>
      <c r="G6597" s="222"/>
      <c r="H6597" s="225">
        <v>0.31</v>
      </c>
      <c r="I6597" s="226"/>
      <c r="J6597" s="222"/>
      <c r="K6597" s="222"/>
      <c r="L6597" s="227"/>
      <c r="M6597" s="228"/>
      <c r="N6597" s="229"/>
      <c r="O6597" s="229"/>
      <c r="P6597" s="229"/>
      <c r="Q6597" s="229"/>
      <c r="R6597" s="229"/>
      <c r="S6597" s="229"/>
      <c r="T6597" s="230"/>
      <c r="AT6597" s="231" t="s">
        <v>283</v>
      </c>
      <c r="AU6597" s="231" t="s">
        <v>84</v>
      </c>
      <c r="AV6597" s="14" t="s">
        <v>84</v>
      </c>
      <c r="AW6597" s="14" t="s">
        <v>32</v>
      </c>
      <c r="AX6597" s="14" t="s">
        <v>76</v>
      </c>
      <c r="AY6597" s="231" t="s">
        <v>272</v>
      </c>
    </row>
    <row r="6598" spans="1:65" s="14" customFormat="1" ht="11.25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2.8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2" customFormat="1" ht="16.5" customHeight="1">
      <c r="A6599" s="34"/>
      <c r="B6599" s="35"/>
      <c r="C6599" s="232" t="s">
        <v>5342</v>
      </c>
      <c r="D6599" s="232" t="s">
        <v>394</v>
      </c>
      <c r="E6599" s="233" t="s">
        <v>5343</v>
      </c>
      <c r="F6599" s="234" t="s">
        <v>5344</v>
      </c>
      <c r="G6599" s="235" t="s">
        <v>156</v>
      </c>
      <c r="H6599" s="236">
        <v>17.831</v>
      </c>
      <c r="I6599" s="237"/>
      <c r="J6599" s="238">
        <f>ROUND(I6599*H6599,2)</f>
        <v>0</v>
      </c>
      <c r="K6599" s="234" t="s">
        <v>1</v>
      </c>
      <c r="L6599" s="239"/>
      <c r="M6599" s="240" t="s">
        <v>1</v>
      </c>
      <c r="N6599" s="241" t="s">
        <v>41</v>
      </c>
      <c r="O6599" s="71"/>
      <c r="P6599" s="201">
        <f>O6599*H6599</f>
        <v>0</v>
      </c>
      <c r="Q6599" s="201">
        <v>1.9199999999999998E-2</v>
      </c>
      <c r="R6599" s="201">
        <f>Q6599*H6599</f>
        <v>0.34235519999999997</v>
      </c>
      <c r="S6599" s="201">
        <v>0</v>
      </c>
      <c r="T6599" s="202">
        <f>S6599*H6599</f>
        <v>0</v>
      </c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R6599" s="203" t="s">
        <v>483</v>
      </c>
      <c r="AT6599" s="203" t="s">
        <v>394</v>
      </c>
      <c r="AU6599" s="203" t="s">
        <v>84</v>
      </c>
      <c r="AY6599" s="17" t="s">
        <v>272</v>
      </c>
      <c r="BE6599" s="204">
        <f>IF(N6599="základní",J6599,0)</f>
        <v>0</v>
      </c>
      <c r="BF6599" s="204">
        <f>IF(N6599="snížená",J6599,0)</f>
        <v>0</v>
      </c>
      <c r="BG6599" s="204">
        <f>IF(N6599="zákl. přenesená",J6599,0)</f>
        <v>0</v>
      </c>
      <c r="BH6599" s="204">
        <f>IF(N6599="sníž. přenesená",J6599,0)</f>
        <v>0</v>
      </c>
      <c r="BI6599" s="204">
        <f>IF(N6599="nulová",J6599,0)</f>
        <v>0</v>
      </c>
      <c r="BJ6599" s="17" t="s">
        <v>16</v>
      </c>
      <c r="BK6599" s="204">
        <f>ROUND(I6599*H6599,2)</f>
        <v>0</v>
      </c>
      <c r="BL6599" s="17" t="s">
        <v>358</v>
      </c>
      <c r="BM6599" s="203" t="s">
        <v>5345</v>
      </c>
    </row>
    <row r="6600" spans="1:65" s="14" customFormat="1" ht="11.25">
      <c r="B6600" s="221"/>
      <c r="C6600" s="222"/>
      <c r="D6600" s="212" t="s">
        <v>283</v>
      </c>
      <c r="E6600" s="222"/>
      <c r="F6600" s="224" t="s">
        <v>5346</v>
      </c>
      <c r="G6600" s="222"/>
      <c r="H6600" s="225">
        <v>17.831</v>
      </c>
      <c r="I6600" s="226"/>
      <c r="J6600" s="222"/>
      <c r="K6600" s="222"/>
      <c r="L6600" s="227"/>
      <c r="M6600" s="228"/>
      <c r="N6600" s="229"/>
      <c r="O6600" s="229"/>
      <c r="P6600" s="229"/>
      <c r="Q6600" s="229"/>
      <c r="R6600" s="229"/>
      <c r="S6600" s="229"/>
      <c r="T6600" s="230"/>
      <c r="AT6600" s="231" t="s">
        <v>283</v>
      </c>
      <c r="AU6600" s="231" t="s">
        <v>84</v>
      </c>
      <c r="AV6600" s="14" t="s">
        <v>84</v>
      </c>
      <c r="AW6600" s="14" t="s">
        <v>4</v>
      </c>
      <c r="AX6600" s="14" t="s">
        <v>16</v>
      </c>
      <c r="AY6600" s="231" t="s">
        <v>272</v>
      </c>
    </row>
    <row r="6601" spans="1:65" s="2" customFormat="1" ht="24.2" customHeight="1">
      <c r="A6601" s="34"/>
      <c r="B6601" s="35"/>
      <c r="C6601" s="192" t="s">
        <v>5347</v>
      </c>
      <c r="D6601" s="192" t="s">
        <v>274</v>
      </c>
      <c r="E6601" s="193" t="s">
        <v>5348</v>
      </c>
      <c r="F6601" s="194" t="s">
        <v>5349</v>
      </c>
      <c r="G6601" s="195" t="s">
        <v>156</v>
      </c>
      <c r="H6601" s="196">
        <v>55.968000000000004</v>
      </c>
      <c r="I6601" s="197"/>
      <c r="J6601" s="198">
        <f>ROUND(I6601*H6601,2)</f>
        <v>0</v>
      </c>
      <c r="K6601" s="194" t="s">
        <v>278</v>
      </c>
      <c r="L6601" s="39"/>
      <c r="M6601" s="199" t="s">
        <v>1</v>
      </c>
      <c r="N6601" s="200" t="s">
        <v>41</v>
      </c>
      <c r="O6601" s="71"/>
      <c r="P6601" s="201">
        <f>O6601*H6601</f>
        <v>0</v>
      </c>
      <c r="Q6601" s="201">
        <v>5.4999999999999997E-3</v>
      </c>
      <c r="R6601" s="201">
        <f>Q6601*H6601</f>
        <v>0.30782399999999999</v>
      </c>
      <c r="S6601" s="201">
        <v>0</v>
      </c>
      <c r="T6601" s="202">
        <f>S6601*H6601</f>
        <v>0</v>
      </c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R6601" s="203" t="s">
        <v>358</v>
      </c>
      <c r="AT6601" s="203" t="s">
        <v>274</v>
      </c>
      <c r="AU6601" s="203" t="s">
        <v>84</v>
      </c>
      <c r="AY6601" s="17" t="s">
        <v>272</v>
      </c>
      <c r="BE6601" s="204">
        <f>IF(N6601="základní",J6601,0)</f>
        <v>0</v>
      </c>
      <c r="BF6601" s="204">
        <f>IF(N6601="snížená",J6601,0)</f>
        <v>0</v>
      </c>
      <c r="BG6601" s="204">
        <f>IF(N6601="zákl. přenesená",J6601,0)</f>
        <v>0</v>
      </c>
      <c r="BH6601" s="204">
        <f>IF(N6601="sníž. přenesená",J6601,0)</f>
        <v>0</v>
      </c>
      <c r="BI6601" s="204">
        <f>IF(N6601="nulová",J6601,0)</f>
        <v>0</v>
      </c>
      <c r="BJ6601" s="17" t="s">
        <v>16</v>
      </c>
      <c r="BK6601" s="204">
        <f>ROUND(I6601*H6601,2)</f>
        <v>0</v>
      </c>
      <c r="BL6601" s="17" t="s">
        <v>358</v>
      </c>
      <c r="BM6601" s="203" t="s">
        <v>5350</v>
      </c>
    </row>
    <row r="6602" spans="1:65" s="2" customFormat="1" ht="11.25">
      <c r="A6602" s="34"/>
      <c r="B6602" s="35"/>
      <c r="C6602" s="36"/>
      <c r="D6602" s="205" t="s">
        <v>281</v>
      </c>
      <c r="E6602" s="36"/>
      <c r="F6602" s="206" t="s">
        <v>5351</v>
      </c>
      <c r="G6602" s="36"/>
      <c r="H6602" s="36"/>
      <c r="I6602" s="207"/>
      <c r="J6602" s="36"/>
      <c r="K6602" s="36"/>
      <c r="L6602" s="39"/>
      <c r="M6602" s="208"/>
      <c r="N6602" s="209"/>
      <c r="O6602" s="71"/>
      <c r="P6602" s="71"/>
      <c r="Q6602" s="71"/>
      <c r="R6602" s="71"/>
      <c r="S6602" s="71"/>
      <c r="T6602" s="72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T6602" s="17" t="s">
        <v>281</v>
      </c>
      <c r="AU6602" s="17" t="s">
        <v>84</v>
      </c>
    </row>
    <row r="6603" spans="1:65" s="13" customFormat="1" ht="22.5">
      <c r="B6603" s="210"/>
      <c r="C6603" s="211"/>
      <c r="D6603" s="212" t="s">
        <v>283</v>
      </c>
      <c r="E6603" s="213" t="s">
        <v>1</v>
      </c>
      <c r="F6603" s="214" t="s">
        <v>3241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3" customFormat="1" ht="11.25">
      <c r="B6604" s="210"/>
      <c r="C6604" s="211"/>
      <c r="D6604" s="212" t="s">
        <v>283</v>
      </c>
      <c r="E6604" s="213" t="s">
        <v>1</v>
      </c>
      <c r="F6604" s="214" t="s">
        <v>5232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>
      <c r="B6605" s="210"/>
      <c r="C6605" s="211"/>
      <c r="D6605" s="212" t="s">
        <v>283</v>
      </c>
      <c r="E6605" s="213" t="s">
        <v>1</v>
      </c>
      <c r="F6605" s="214" t="s">
        <v>285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>
      <c r="B6606" s="210"/>
      <c r="C6606" s="211"/>
      <c r="D6606" s="212" t="s">
        <v>283</v>
      </c>
      <c r="E6606" s="213" t="s">
        <v>1</v>
      </c>
      <c r="F6606" s="214" t="s">
        <v>2351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>
      <c r="B6607" s="210"/>
      <c r="C6607" s="211"/>
      <c r="D6607" s="212" t="s">
        <v>283</v>
      </c>
      <c r="E6607" s="213" t="s">
        <v>1</v>
      </c>
      <c r="F6607" s="214" t="s">
        <v>831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4" customFormat="1" ht="11.25">
      <c r="B6608" s="221"/>
      <c r="C6608" s="222"/>
      <c r="D6608" s="212" t="s">
        <v>283</v>
      </c>
      <c r="E6608" s="223" t="s">
        <v>1</v>
      </c>
      <c r="F6608" s="224" t="s">
        <v>2352</v>
      </c>
      <c r="G6608" s="222"/>
      <c r="H6608" s="225">
        <v>2.72</v>
      </c>
      <c r="I6608" s="226"/>
      <c r="J6608" s="222"/>
      <c r="K6608" s="222"/>
      <c r="L6608" s="227"/>
      <c r="M6608" s="228"/>
      <c r="N6608" s="229"/>
      <c r="O6608" s="229"/>
      <c r="P6608" s="229"/>
      <c r="Q6608" s="229"/>
      <c r="R6608" s="229"/>
      <c r="S6608" s="229"/>
      <c r="T6608" s="230"/>
      <c r="AT6608" s="231" t="s">
        <v>283</v>
      </c>
      <c r="AU6608" s="231" t="s">
        <v>84</v>
      </c>
      <c r="AV6608" s="14" t="s">
        <v>84</v>
      </c>
      <c r="AW6608" s="14" t="s">
        <v>32</v>
      </c>
      <c r="AX6608" s="14" t="s">
        <v>76</v>
      </c>
      <c r="AY6608" s="231" t="s">
        <v>272</v>
      </c>
    </row>
    <row r="6609" spans="2:51" s="14" customFormat="1" ht="11.25">
      <c r="B6609" s="221"/>
      <c r="C6609" s="222"/>
      <c r="D6609" s="212" t="s">
        <v>283</v>
      </c>
      <c r="E6609" s="223" t="s">
        <v>1</v>
      </c>
      <c r="F6609" s="224" t="s">
        <v>2353</v>
      </c>
      <c r="G6609" s="222"/>
      <c r="H6609" s="225">
        <v>4.82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3" customFormat="1" ht="11.25">
      <c r="B6610" s="210"/>
      <c r="C6610" s="211"/>
      <c r="D6610" s="212" t="s">
        <v>283</v>
      </c>
      <c r="E6610" s="213" t="s">
        <v>1</v>
      </c>
      <c r="F6610" s="214" t="s">
        <v>285</v>
      </c>
      <c r="G6610" s="211"/>
      <c r="H6610" s="213" t="s">
        <v>1</v>
      </c>
      <c r="I6610" s="215"/>
      <c r="J6610" s="211"/>
      <c r="K6610" s="211"/>
      <c r="L6610" s="216"/>
      <c r="M6610" s="217"/>
      <c r="N6610" s="218"/>
      <c r="O6610" s="218"/>
      <c r="P6610" s="218"/>
      <c r="Q6610" s="218"/>
      <c r="R6610" s="218"/>
      <c r="S6610" s="218"/>
      <c r="T6610" s="219"/>
      <c r="AT6610" s="220" t="s">
        <v>283</v>
      </c>
      <c r="AU6610" s="220" t="s">
        <v>84</v>
      </c>
      <c r="AV6610" s="13" t="s">
        <v>16</v>
      </c>
      <c r="AW6610" s="13" t="s">
        <v>32</v>
      </c>
      <c r="AX6610" s="13" t="s">
        <v>76</v>
      </c>
      <c r="AY6610" s="220" t="s">
        <v>272</v>
      </c>
    </row>
    <row r="6611" spans="2:51" s="13" customFormat="1" ht="11.25">
      <c r="B6611" s="210"/>
      <c r="C6611" s="211"/>
      <c r="D6611" s="212" t="s">
        <v>283</v>
      </c>
      <c r="E6611" s="213" t="s">
        <v>1</v>
      </c>
      <c r="F6611" s="214" t="s">
        <v>2282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>
      <c r="B6612" s="210"/>
      <c r="C6612" s="211"/>
      <c r="D6612" s="212" t="s">
        <v>283</v>
      </c>
      <c r="E6612" s="213" t="s">
        <v>1</v>
      </c>
      <c r="F6612" s="214" t="s">
        <v>833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4" customFormat="1" ht="11.25">
      <c r="B6613" s="221"/>
      <c r="C6613" s="222"/>
      <c r="D6613" s="212" t="s">
        <v>283</v>
      </c>
      <c r="E6613" s="223" t="s">
        <v>1</v>
      </c>
      <c r="F6613" s="224" t="s">
        <v>2283</v>
      </c>
      <c r="G6613" s="222"/>
      <c r="H6613" s="225">
        <v>3.488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2:51" s="14" customFormat="1" ht="11.25">
      <c r="B6614" s="221"/>
      <c r="C6614" s="222"/>
      <c r="D6614" s="212" t="s">
        <v>283</v>
      </c>
      <c r="E6614" s="223" t="s">
        <v>1</v>
      </c>
      <c r="F6614" s="224" t="s">
        <v>2284</v>
      </c>
      <c r="G6614" s="222"/>
      <c r="H6614" s="225">
        <v>3.3879999999999999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>
      <c r="B6615" s="221"/>
      <c r="C6615" s="222"/>
      <c r="D6615" s="212" t="s">
        <v>283</v>
      </c>
      <c r="E6615" s="223" t="s">
        <v>1</v>
      </c>
      <c r="F6615" s="224" t="s">
        <v>2285</v>
      </c>
      <c r="G6615" s="222"/>
      <c r="H6615" s="225">
        <v>2.7879999999999998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>
      <c r="B6616" s="221"/>
      <c r="C6616" s="222"/>
      <c r="D6616" s="212" t="s">
        <v>283</v>
      </c>
      <c r="E6616" s="223" t="s">
        <v>1</v>
      </c>
      <c r="F6616" s="224" t="s">
        <v>2286</v>
      </c>
      <c r="G6616" s="222"/>
      <c r="H6616" s="225">
        <v>2.8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>
      <c r="B6617" s="221"/>
      <c r="C6617" s="222"/>
      <c r="D6617" s="212" t="s">
        <v>283</v>
      </c>
      <c r="E6617" s="223" t="s">
        <v>1</v>
      </c>
      <c r="F6617" s="224" t="s">
        <v>2287</v>
      </c>
      <c r="G6617" s="222"/>
      <c r="H6617" s="225">
        <v>4.4000000000000004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>
      <c r="B6618" s="221"/>
      <c r="C6618" s="222"/>
      <c r="D6618" s="212" t="s">
        <v>283</v>
      </c>
      <c r="E6618" s="223" t="s">
        <v>1</v>
      </c>
      <c r="F6618" s="224" t="s">
        <v>2288</v>
      </c>
      <c r="G6618" s="222"/>
      <c r="H6618" s="225">
        <v>6.3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>
      <c r="B6619" s="221"/>
      <c r="C6619" s="222"/>
      <c r="D6619" s="212" t="s">
        <v>283</v>
      </c>
      <c r="E6619" s="223" t="s">
        <v>1</v>
      </c>
      <c r="F6619" s="224" t="s">
        <v>2289</v>
      </c>
      <c r="G6619" s="222"/>
      <c r="H6619" s="225">
        <v>5.7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3" customFormat="1" ht="11.25">
      <c r="B6620" s="210"/>
      <c r="C6620" s="211"/>
      <c r="D6620" s="212" t="s">
        <v>283</v>
      </c>
      <c r="E6620" s="213" t="s">
        <v>1</v>
      </c>
      <c r="F6620" s="214" t="s">
        <v>837</v>
      </c>
      <c r="G6620" s="211"/>
      <c r="H6620" s="213" t="s">
        <v>1</v>
      </c>
      <c r="I6620" s="215"/>
      <c r="J6620" s="211"/>
      <c r="K6620" s="211"/>
      <c r="L6620" s="216"/>
      <c r="M6620" s="217"/>
      <c r="N6620" s="218"/>
      <c r="O6620" s="218"/>
      <c r="P6620" s="218"/>
      <c r="Q6620" s="218"/>
      <c r="R6620" s="218"/>
      <c r="S6620" s="218"/>
      <c r="T6620" s="219"/>
      <c r="AT6620" s="220" t="s">
        <v>283</v>
      </c>
      <c r="AU6620" s="220" t="s">
        <v>84</v>
      </c>
      <c r="AV6620" s="13" t="s">
        <v>16</v>
      </c>
      <c r="AW6620" s="13" t="s">
        <v>32</v>
      </c>
      <c r="AX6620" s="13" t="s">
        <v>76</v>
      </c>
      <c r="AY6620" s="220" t="s">
        <v>272</v>
      </c>
    </row>
    <row r="6621" spans="2:51" s="14" customFormat="1" ht="11.25">
      <c r="B6621" s="221"/>
      <c r="C6621" s="222"/>
      <c r="D6621" s="212" t="s">
        <v>283</v>
      </c>
      <c r="E6621" s="223" t="s">
        <v>1</v>
      </c>
      <c r="F6621" s="224" t="s">
        <v>2291</v>
      </c>
      <c r="G6621" s="222"/>
      <c r="H6621" s="225">
        <v>3.488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2:51" s="14" customFormat="1" ht="11.25">
      <c r="B6622" s="221"/>
      <c r="C6622" s="222"/>
      <c r="D6622" s="212" t="s">
        <v>283</v>
      </c>
      <c r="E6622" s="223" t="s">
        <v>1</v>
      </c>
      <c r="F6622" s="224" t="s">
        <v>2292</v>
      </c>
      <c r="G6622" s="222"/>
      <c r="H6622" s="225">
        <v>3.5880000000000001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>
      <c r="B6623" s="221"/>
      <c r="C6623" s="222"/>
      <c r="D6623" s="212" t="s">
        <v>283</v>
      </c>
      <c r="E6623" s="223" t="s">
        <v>1</v>
      </c>
      <c r="F6623" s="224" t="s">
        <v>2293</v>
      </c>
      <c r="G6623" s="222"/>
      <c r="H6623" s="225">
        <v>4.2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>
      <c r="B6624" s="221"/>
      <c r="C6624" s="222"/>
      <c r="D6624" s="212" t="s">
        <v>283</v>
      </c>
      <c r="E6624" s="223" t="s">
        <v>1</v>
      </c>
      <c r="F6624" s="224" t="s">
        <v>2294</v>
      </c>
      <c r="G6624" s="222"/>
      <c r="H6624" s="225">
        <v>2.988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>
      <c r="B6625" s="221"/>
      <c r="C6625" s="222"/>
      <c r="D6625" s="212" t="s">
        <v>283</v>
      </c>
      <c r="E6625" s="223" t="s">
        <v>1</v>
      </c>
      <c r="F6625" s="224" t="s">
        <v>2295</v>
      </c>
      <c r="G6625" s="222"/>
      <c r="H6625" s="225">
        <v>2.4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>
      <c r="B6626" s="221"/>
      <c r="C6626" s="222"/>
      <c r="D6626" s="212" t="s">
        <v>283</v>
      </c>
      <c r="E6626" s="223" t="s">
        <v>1</v>
      </c>
      <c r="F6626" s="224" t="s">
        <v>2296</v>
      </c>
      <c r="G6626" s="222"/>
      <c r="H6626" s="225">
        <v>2.9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2" customFormat="1" ht="16.5" customHeight="1">
      <c r="A6627" s="34"/>
      <c r="B6627" s="35"/>
      <c r="C6627" s="232" t="s">
        <v>5352</v>
      </c>
      <c r="D6627" s="232" t="s">
        <v>394</v>
      </c>
      <c r="E6627" s="233" t="s">
        <v>5353</v>
      </c>
      <c r="F6627" s="234" t="s">
        <v>5354</v>
      </c>
      <c r="G6627" s="235" t="s">
        <v>156</v>
      </c>
      <c r="H6627" s="236">
        <v>61.564999999999998</v>
      </c>
      <c r="I6627" s="237"/>
      <c r="J6627" s="238">
        <f>ROUND(I6627*H6627,2)</f>
        <v>0</v>
      </c>
      <c r="K6627" s="234" t="s">
        <v>1</v>
      </c>
      <c r="L6627" s="239"/>
      <c r="M6627" s="240" t="s">
        <v>1</v>
      </c>
      <c r="N6627" s="241" t="s">
        <v>41</v>
      </c>
      <c r="O6627" s="71"/>
      <c r="P6627" s="201">
        <f>O6627*H6627</f>
        <v>0</v>
      </c>
      <c r="Q6627" s="201">
        <v>1.55E-2</v>
      </c>
      <c r="R6627" s="201">
        <f>Q6627*H6627</f>
        <v>0.95425749999999998</v>
      </c>
      <c r="S6627" s="201">
        <v>0</v>
      </c>
      <c r="T6627" s="202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203" t="s">
        <v>483</v>
      </c>
      <c r="AT6627" s="203" t="s">
        <v>394</v>
      </c>
      <c r="AU6627" s="203" t="s">
        <v>84</v>
      </c>
      <c r="AY6627" s="17" t="s">
        <v>272</v>
      </c>
      <c r="BE6627" s="204">
        <f>IF(N6627="základní",J6627,0)</f>
        <v>0</v>
      </c>
      <c r="BF6627" s="204">
        <f>IF(N6627="snížená",J6627,0)</f>
        <v>0</v>
      </c>
      <c r="BG6627" s="204">
        <f>IF(N6627="zákl. přenesená",J6627,0)</f>
        <v>0</v>
      </c>
      <c r="BH6627" s="204">
        <f>IF(N6627="sníž. přenesená",J6627,0)</f>
        <v>0</v>
      </c>
      <c r="BI6627" s="204">
        <f>IF(N6627="nulová",J6627,0)</f>
        <v>0</v>
      </c>
      <c r="BJ6627" s="17" t="s">
        <v>16</v>
      </c>
      <c r="BK6627" s="204">
        <f>ROUND(I6627*H6627,2)</f>
        <v>0</v>
      </c>
      <c r="BL6627" s="17" t="s">
        <v>358</v>
      </c>
      <c r="BM6627" s="203" t="s">
        <v>5355</v>
      </c>
    </row>
    <row r="6628" spans="1:65" s="14" customFormat="1" ht="11.25">
      <c r="B6628" s="221"/>
      <c r="C6628" s="222"/>
      <c r="D6628" s="212" t="s">
        <v>283</v>
      </c>
      <c r="E6628" s="222"/>
      <c r="F6628" s="224" t="s">
        <v>5356</v>
      </c>
      <c r="G6628" s="222"/>
      <c r="H6628" s="225">
        <v>61.564999999999998</v>
      </c>
      <c r="I6628" s="226"/>
      <c r="J6628" s="222"/>
      <c r="K6628" s="222"/>
      <c r="L6628" s="227"/>
      <c r="M6628" s="228"/>
      <c r="N6628" s="229"/>
      <c r="O6628" s="229"/>
      <c r="P6628" s="229"/>
      <c r="Q6628" s="229"/>
      <c r="R6628" s="229"/>
      <c r="S6628" s="229"/>
      <c r="T6628" s="230"/>
      <c r="AT6628" s="231" t="s">
        <v>283</v>
      </c>
      <c r="AU6628" s="231" t="s">
        <v>84</v>
      </c>
      <c r="AV6628" s="14" t="s">
        <v>84</v>
      </c>
      <c r="AW6628" s="14" t="s">
        <v>4</v>
      </c>
      <c r="AX6628" s="14" t="s">
        <v>16</v>
      </c>
      <c r="AY6628" s="231" t="s">
        <v>272</v>
      </c>
    </row>
    <row r="6629" spans="1:65" s="2" customFormat="1" ht="33" customHeight="1">
      <c r="A6629" s="34"/>
      <c r="B6629" s="35"/>
      <c r="C6629" s="192" t="s">
        <v>5357</v>
      </c>
      <c r="D6629" s="192" t="s">
        <v>274</v>
      </c>
      <c r="E6629" s="193" t="s">
        <v>5358</v>
      </c>
      <c r="F6629" s="194" t="s">
        <v>5359</v>
      </c>
      <c r="G6629" s="195" t="s">
        <v>156</v>
      </c>
      <c r="H6629" s="196">
        <v>23.975999999999999</v>
      </c>
      <c r="I6629" s="197"/>
      <c r="J6629" s="198">
        <f>ROUND(I6629*H6629,2)</f>
        <v>0</v>
      </c>
      <c r="K6629" s="194" t="s">
        <v>278</v>
      </c>
      <c r="L6629" s="39"/>
      <c r="M6629" s="199" t="s">
        <v>1</v>
      </c>
      <c r="N6629" s="200" t="s">
        <v>41</v>
      </c>
      <c r="O6629" s="71"/>
      <c r="P6629" s="201">
        <f>O6629*H6629</f>
        <v>0</v>
      </c>
      <c r="Q6629" s="201">
        <v>8.9999999999999993E-3</v>
      </c>
      <c r="R6629" s="201">
        <f>Q6629*H6629</f>
        <v>0.21578399999999998</v>
      </c>
      <c r="S6629" s="201">
        <v>0</v>
      </c>
      <c r="T6629" s="202">
        <f>S6629*H6629</f>
        <v>0</v>
      </c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R6629" s="203" t="s">
        <v>358</v>
      </c>
      <c r="AT6629" s="203" t="s">
        <v>274</v>
      </c>
      <c r="AU6629" s="203" t="s">
        <v>84</v>
      </c>
      <c r="AY6629" s="17" t="s">
        <v>272</v>
      </c>
      <c r="BE6629" s="204">
        <f>IF(N6629="základní",J6629,0)</f>
        <v>0</v>
      </c>
      <c r="BF6629" s="204">
        <f>IF(N6629="snížená",J6629,0)</f>
        <v>0</v>
      </c>
      <c r="BG6629" s="204">
        <f>IF(N6629="zákl. přenesená",J6629,0)</f>
        <v>0</v>
      </c>
      <c r="BH6629" s="204">
        <f>IF(N6629="sníž. přenesená",J6629,0)</f>
        <v>0</v>
      </c>
      <c r="BI6629" s="204">
        <f>IF(N6629="nulová",J6629,0)</f>
        <v>0</v>
      </c>
      <c r="BJ6629" s="17" t="s">
        <v>16</v>
      </c>
      <c r="BK6629" s="204">
        <f>ROUND(I6629*H6629,2)</f>
        <v>0</v>
      </c>
      <c r="BL6629" s="17" t="s">
        <v>358</v>
      </c>
      <c r="BM6629" s="203" t="s">
        <v>5360</v>
      </c>
    </row>
    <row r="6630" spans="1:65" s="2" customFormat="1" ht="11.25">
      <c r="A6630" s="34"/>
      <c r="B6630" s="35"/>
      <c r="C6630" s="36"/>
      <c r="D6630" s="205" t="s">
        <v>281</v>
      </c>
      <c r="E6630" s="36"/>
      <c r="F6630" s="206" t="s">
        <v>5361</v>
      </c>
      <c r="G6630" s="36"/>
      <c r="H6630" s="36"/>
      <c r="I6630" s="207"/>
      <c r="J6630" s="36"/>
      <c r="K6630" s="36"/>
      <c r="L6630" s="39"/>
      <c r="M6630" s="208"/>
      <c r="N6630" s="209"/>
      <c r="O6630" s="71"/>
      <c r="P6630" s="71"/>
      <c r="Q6630" s="71"/>
      <c r="R6630" s="71"/>
      <c r="S6630" s="71"/>
      <c r="T6630" s="72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T6630" s="17" t="s">
        <v>281</v>
      </c>
      <c r="AU6630" s="17" t="s">
        <v>84</v>
      </c>
    </row>
    <row r="6631" spans="1:65" s="13" customFormat="1" ht="22.5">
      <c r="B6631" s="210"/>
      <c r="C6631" s="211"/>
      <c r="D6631" s="212" t="s">
        <v>283</v>
      </c>
      <c r="E6631" s="213" t="s">
        <v>1</v>
      </c>
      <c r="F6631" s="214" t="s">
        <v>3241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3" customFormat="1" ht="11.25">
      <c r="B6632" s="210"/>
      <c r="C6632" s="211"/>
      <c r="D6632" s="212" t="s">
        <v>283</v>
      </c>
      <c r="E6632" s="213" t="s">
        <v>1</v>
      </c>
      <c r="F6632" s="214" t="s">
        <v>5232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>
      <c r="B6634" s="210"/>
      <c r="C6634" s="211"/>
      <c r="D6634" s="212" t="s">
        <v>283</v>
      </c>
      <c r="E6634" s="213" t="s">
        <v>1</v>
      </c>
      <c r="F6634" s="214" t="s">
        <v>2282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>
      <c r="B6635" s="210"/>
      <c r="C6635" s="211"/>
      <c r="D6635" s="212" t="s">
        <v>283</v>
      </c>
      <c r="E6635" s="213" t="s">
        <v>1</v>
      </c>
      <c r="F6635" s="214" t="s">
        <v>837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>
      <c r="B6636" s="221"/>
      <c r="C6636" s="222"/>
      <c r="D6636" s="212" t="s">
        <v>283</v>
      </c>
      <c r="E6636" s="223" t="s">
        <v>1</v>
      </c>
      <c r="F6636" s="224" t="s">
        <v>2290</v>
      </c>
      <c r="G6636" s="222"/>
      <c r="H6636" s="225">
        <v>2.7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>
      <c r="B6637" s="210"/>
      <c r="C6637" s="211"/>
      <c r="D6637" s="212" t="s">
        <v>283</v>
      </c>
      <c r="E6637" s="213" t="s">
        <v>1</v>
      </c>
      <c r="F6637" s="214" t="s">
        <v>285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3" customFormat="1" ht="11.25">
      <c r="B6638" s="210"/>
      <c r="C6638" s="211"/>
      <c r="D6638" s="212" t="s">
        <v>283</v>
      </c>
      <c r="E6638" s="213" t="s">
        <v>1</v>
      </c>
      <c r="F6638" s="214" t="s">
        <v>2297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>
      <c r="B6639" s="210"/>
      <c r="C6639" s="211"/>
      <c r="D6639" s="212" t="s">
        <v>283</v>
      </c>
      <c r="E6639" s="213" t="s">
        <v>1</v>
      </c>
      <c r="F6639" s="214" t="s">
        <v>833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4" customFormat="1" ht="11.25">
      <c r="B6640" s="221"/>
      <c r="C6640" s="222"/>
      <c r="D6640" s="212" t="s">
        <v>283</v>
      </c>
      <c r="E6640" s="223" t="s">
        <v>1</v>
      </c>
      <c r="F6640" s="224" t="s">
        <v>2298</v>
      </c>
      <c r="G6640" s="222"/>
      <c r="H6640" s="225">
        <v>3.0880000000000001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13" customFormat="1" ht="11.25">
      <c r="B6641" s="210"/>
      <c r="C6641" s="211"/>
      <c r="D6641" s="212" t="s">
        <v>283</v>
      </c>
      <c r="E6641" s="213" t="s">
        <v>1</v>
      </c>
      <c r="F6641" s="214" t="s">
        <v>837</v>
      </c>
      <c r="G6641" s="211"/>
      <c r="H6641" s="213" t="s">
        <v>1</v>
      </c>
      <c r="I6641" s="215"/>
      <c r="J6641" s="211"/>
      <c r="K6641" s="211"/>
      <c r="L6641" s="216"/>
      <c r="M6641" s="217"/>
      <c r="N6641" s="218"/>
      <c r="O6641" s="218"/>
      <c r="P6641" s="218"/>
      <c r="Q6641" s="218"/>
      <c r="R6641" s="218"/>
      <c r="S6641" s="218"/>
      <c r="T6641" s="219"/>
      <c r="AT6641" s="220" t="s">
        <v>283</v>
      </c>
      <c r="AU6641" s="220" t="s">
        <v>84</v>
      </c>
      <c r="AV6641" s="13" t="s">
        <v>16</v>
      </c>
      <c r="AW6641" s="13" t="s">
        <v>32</v>
      </c>
      <c r="AX6641" s="13" t="s">
        <v>76</v>
      </c>
      <c r="AY6641" s="220" t="s">
        <v>272</v>
      </c>
    </row>
    <row r="6642" spans="1:65" s="14" customFormat="1" ht="11.25">
      <c r="B6642" s="221"/>
      <c r="C6642" s="222"/>
      <c r="D6642" s="212" t="s">
        <v>283</v>
      </c>
      <c r="E6642" s="223" t="s">
        <v>1</v>
      </c>
      <c r="F6642" s="224" t="s">
        <v>2299</v>
      </c>
      <c r="G6642" s="222"/>
      <c r="H6642" s="225">
        <v>5.2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32</v>
      </c>
      <c r="AX6642" s="14" t="s">
        <v>76</v>
      </c>
      <c r="AY6642" s="231" t="s">
        <v>272</v>
      </c>
    </row>
    <row r="6643" spans="1:65" s="14" customFormat="1" ht="11.25">
      <c r="B6643" s="221"/>
      <c r="C6643" s="222"/>
      <c r="D6643" s="212" t="s">
        <v>283</v>
      </c>
      <c r="E6643" s="223" t="s">
        <v>1</v>
      </c>
      <c r="F6643" s="224" t="s">
        <v>2300</v>
      </c>
      <c r="G6643" s="222"/>
      <c r="H6643" s="225">
        <v>9.2880000000000003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>
      <c r="B6644" s="221"/>
      <c r="C6644" s="222"/>
      <c r="D6644" s="212" t="s">
        <v>283</v>
      </c>
      <c r="E6644" s="223" t="s">
        <v>1</v>
      </c>
      <c r="F6644" s="224" t="s">
        <v>2301</v>
      </c>
      <c r="G6644" s="222"/>
      <c r="H6644" s="225">
        <v>3.7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2" customFormat="1" ht="16.5" customHeight="1">
      <c r="A6645" s="34"/>
      <c r="B6645" s="35"/>
      <c r="C6645" s="232" t="s">
        <v>5362</v>
      </c>
      <c r="D6645" s="232" t="s">
        <v>394</v>
      </c>
      <c r="E6645" s="233" t="s">
        <v>5363</v>
      </c>
      <c r="F6645" s="234" t="s">
        <v>5364</v>
      </c>
      <c r="G6645" s="235" t="s">
        <v>156</v>
      </c>
      <c r="H6645" s="236">
        <v>25.175000000000001</v>
      </c>
      <c r="I6645" s="237"/>
      <c r="J6645" s="238">
        <f>ROUND(I6645*H6645,2)</f>
        <v>0</v>
      </c>
      <c r="K6645" s="234" t="s">
        <v>1</v>
      </c>
      <c r="L6645" s="239"/>
      <c r="M6645" s="240" t="s">
        <v>1</v>
      </c>
      <c r="N6645" s="241" t="s">
        <v>41</v>
      </c>
      <c r="O6645" s="71"/>
      <c r="P6645" s="201">
        <f>O6645*H6645</f>
        <v>0</v>
      </c>
      <c r="Q6645" s="201">
        <v>0</v>
      </c>
      <c r="R6645" s="201">
        <f>Q6645*H6645</f>
        <v>0</v>
      </c>
      <c r="S6645" s="201">
        <v>0</v>
      </c>
      <c r="T6645" s="202">
        <f>S6645*H6645</f>
        <v>0</v>
      </c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R6645" s="203" t="s">
        <v>483</v>
      </c>
      <c r="AT6645" s="203" t="s">
        <v>394</v>
      </c>
      <c r="AU6645" s="203" t="s">
        <v>84</v>
      </c>
      <c r="AY6645" s="17" t="s">
        <v>272</v>
      </c>
      <c r="BE6645" s="204">
        <f>IF(N6645="základní",J6645,0)</f>
        <v>0</v>
      </c>
      <c r="BF6645" s="204">
        <f>IF(N6645="snížená",J6645,0)</f>
        <v>0</v>
      </c>
      <c r="BG6645" s="204">
        <f>IF(N6645="zákl. přenesená",J6645,0)</f>
        <v>0</v>
      </c>
      <c r="BH6645" s="204">
        <f>IF(N6645="sníž. přenesená",J6645,0)</f>
        <v>0</v>
      </c>
      <c r="BI6645" s="204">
        <f>IF(N6645="nulová",J6645,0)</f>
        <v>0</v>
      </c>
      <c r="BJ6645" s="17" t="s">
        <v>16</v>
      </c>
      <c r="BK6645" s="204">
        <f>ROUND(I6645*H6645,2)</f>
        <v>0</v>
      </c>
      <c r="BL6645" s="17" t="s">
        <v>358</v>
      </c>
      <c r="BM6645" s="203" t="s">
        <v>5365</v>
      </c>
    </row>
    <row r="6646" spans="1:65" s="14" customFormat="1" ht="11.25">
      <c r="B6646" s="221"/>
      <c r="C6646" s="222"/>
      <c r="D6646" s="212" t="s">
        <v>283</v>
      </c>
      <c r="E6646" s="222"/>
      <c r="F6646" s="224" t="s">
        <v>5366</v>
      </c>
      <c r="G6646" s="222"/>
      <c r="H6646" s="225">
        <v>25.175000000000001</v>
      </c>
      <c r="I6646" s="226"/>
      <c r="J6646" s="222"/>
      <c r="K6646" s="222"/>
      <c r="L6646" s="227"/>
      <c r="M6646" s="228"/>
      <c r="N6646" s="229"/>
      <c r="O6646" s="229"/>
      <c r="P6646" s="229"/>
      <c r="Q6646" s="229"/>
      <c r="R6646" s="229"/>
      <c r="S6646" s="229"/>
      <c r="T6646" s="230"/>
      <c r="AT6646" s="231" t="s">
        <v>283</v>
      </c>
      <c r="AU6646" s="231" t="s">
        <v>84</v>
      </c>
      <c r="AV6646" s="14" t="s">
        <v>84</v>
      </c>
      <c r="AW6646" s="14" t="s">
        <v>4</v>
      </c>
      <c r="AX6646" s="14" t="s">
        <v>16</v>
      </c>
      <c r="AY6646" s="231" t="s">
        <v>272</v>
      </c>
    </row>
    <row r="6647" spans="1:65" s="2" customFormat="1" ht="33" customHeight="1">
      <c r="A6647" s="34"/>
      <c r="B6647" s="35"/>
      <c r="C6647" s="192" t="s">
        <v>5367</v>
      </c>
      <c r="D6647" s="192" t="s">
        <v>274</v>
      </c>
      <c r="E6647" s="193" t="s">
        <v>5368</v>
      </c>
      <c r="F6647" s="194" t="s">
        <v>5369</v>
      </c>
      <c r="G6647" s="195" t="s">
        <v>156</v>
      </c>
      <c r="H6647" s="196">
        <v>101.107</v>
      </c>
      <c r="I6647" s="197"/>
      <c r="J6647" s="198">
        <f>ROUND(I6647*H6647,2)</f>
        <v>0</v>
      </c>
      <c r="K6647" s="194" t="s">
        <v>278</v>
      </c>
      <c r="L6647" s="39"/>
      <c r="M6647" s="199" t="s">
        <v>1</v>
      </c>
      <c r="N6647" s="200" t="s">
        <v>41</v>
      </c>
      <c r="O6647" s="71"/>
      <c r="P6647" s="201">
        <f>O6647*H6647</f>
        <v>0</v>
      </c>
      <c r="Q6647" s="201">
        <v>8.9999999999999993E-3</v>
      </c>
      <c r="R6647" s="201">
        <f>Q6647*H6647</f>
        <v>0.90996299999999997</v>
      </c>
      <c r="S6647" s="201">
        <v>0</v>
      </c>
      <c r="T6647" s="202">
        <f>S6647*H6647</f>
        <v>0</v>
      </c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R6647" s="203" t="s">
        <v>358</v>
      </c>
      <c r="AT6647" s="203" t="s">
        <v>274</v>
      </c>
      <c r="AU6647" s="203" t="s">
        <v>84</v>
      </c>
      <c r="AY6647" s="17" t="s">
        <v>272</v>
      </c>
      <c r="BE6647" s="204">
        <f>IF(N6647="základní",J6647,0)</f>
        <v>0</v>
      </c>
      <c r="BF6647" s="204">
        <f>IF(N6647="snížená",J6647,0)</f>
        <v>0</v>
      </c>
      <c r="BG6647" s="204">
        <f>IF(N6647="zákl. přenesená",J6647,0)</f>
        <v>0</v>
      </c>
      <c r="BH6647" s="204">
        <f>IF(N6647="sníž. přenesená",J6647,0)</f>
        <v>0</v>
      </c>
      <c r="BI6647" s="204">
        <f>IF(N6647="nulová",J6647,0)</f>
        <v>0</v>
      </c>
      <c r="BJ6647" s="17" t="s">
        <v>16</v>
      </c>
      <c r="BK6647" s="204">
        <f>ROUND(I6647*H6647,2)</f>
        <v>0</v>
      </c>
      <c r="BL6647" s="17" t="s">
        <v>358</v>
      </c>
      <c r="BM6647" s="203" t="s">
        <v>5370</v>
      </c>
    </row>
    <row r="6648" spans="1:65" s="2" customFormat="1" ht="11.25">
      <c r="A6648" s="34"/>
      <c r="B6648" s="35"/>
      <c r="C6648" s="36"/>
      <c r="D6648" s="205" t="s">
        <v>281</v>
      </c>
      <c r="E6648" s="36"/>
      <c r="F6648" s="206" t="s">
        <v>5371</v>
      </c>
      <c r="G6648" s="36"/>
      <c r="H6648" s="36"/>
      <c r="I6648" s="207"/>
      <c r="J6648" s="36"/>
      <c r="K6648" s="36"/>
      <c r="L6648" s="39"/>
      <c r="M6648" s="208"/>
      <c r="N6648" s="209"/>
      <c r="O6648" s="71"/>
      <c r="P6648" s="71"/>
      <c r="Q6648" s="71"/>
      <c r="R6648" s="71"/>
      <c r="S6648" s="71"/>
      <c r="T6648" s="72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T6648" s="17" t="s">
        <v>281</v>
      </c>
      <c r="AU6648" s="17" t="s">
        <v>84</v>
      </c>
    </row>
    <row r="6649" spans="1:65" s="13" customFormat="1" ht="22.5">
      <c r="B6649" s="210"/>
      <c r="C6649" s="211"/>
      <c r="D6649" s="212" t="s">
        <v>283</v>
      </c>
      <c r="E6649" s="213" t="s">
        <v>1</v>
      </c>
      <c r="F6649" s="214" t="s">
        <v>3241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3" customFormat="1" ht="11.25">
      <c r="B6650" s="210"/>
      <c r="C6650" s="211"/>
      <c r="D6650" s="212" t="s">
        <v>283</v>
      </c>
      <c r="E6650" s="213" t="s">
        <v>1</v>
      </c>
      <c r="F6650" s="214" t="s">
        <v>5232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>
      <c r="B6651" s="210"/>
      <c r="C6651" s="211"/>
      <c r="D6651" s="212" t="s">
        <v>283</v>
      </c>
      <c r="E6651" s="213" t="s">
        <v>1</v>
      </c>
      <c r="F6651" s="214" t="s">
        <v>285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>
      <c r="B6652" s="210"/>
      <c r="C6652" s="211"/>
      <c r="D6652" s="212" t="s">
        <v>283</v>
      </c>
      <c r="E6652" s="213" t="s">
        <v>1</v>
      </c>
      <c r="F6652" s="214" t="s">
        <v>2354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>
      <c r="B6653" s="210"/>
      <c r="C6653" s="211"/>
      <c r="D6653" s="212" t="s">
        <v>283</v>
      </c>
      <c r="E6653" s="213" t="s">
        <v>1</v>
      </c>
      <c r="F6653" s="214" t="s">
        <v>831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4" customFormat="1" ht="11.25">
      <c r="B6654" s="221"/>
      <c r="C6654" s="222"/>
      <c r="D6654" s="212" t="s">
        <v>283</v>
      </c>
      <c r="E6654" s="223" t="s">
        <v>1</v>
      </c>
      <c r="F6654" s="224" t="s">
        <v>2355</v>
      </c>
      <c r="G6654" s="222"/>
      <c r="H6654" s="225">
        <v>5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>
      <c r="B6655" s="221"/>
      <c r="C6655" s="222"/>
      <c r="D6655" s="212" t="s">
        <v>283</v>
      </c>
      <c r="E6655" s="223" t="s">
        <v>1</v>
      </c>
      <c r="F6655" s="224" t="s">
        <v>2356</v>
      </c>
      <c r="G6655" s="222"/>
      <c r="H6655" s="225">
        <v>1.288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>
      <c r="B6656" s="221"/>
      <c r="C6656" s="222"/>
      <c r="D6656" s="212" t="s">
        <v>283</v>
      </c>
      <c r="E6656" s="223" t="s">
        <v>1</v>
      </c>
      <c r="F6656" s="224" t="s">
        <v>2357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>
      <c r="B6657" s="221"/>
      <c r="C6657" s="222"/>
      <c r="D6657" s="212" t="s">
        <v>283</v>
      </c>
      <c r="E6657" s="223" t="s">
        <v>1</v>
      </c>
      <c r="F6657" s="224" t="s">
        <v>2358</v>
      </c>
      <c r="G6657" s="222"/>
      <c r="H6657" s="225">
        <v>2.4380000000000002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>
      <c r="B6658" s="221"/>
      <c r="C6658" s="222"/>
      <c r="D6658" s="212" t="s">
        <v>283</v>
      </c>
      <c r="E6658" s="223" t="s">
        <v>1</v>
      </c>
      <c r="F6658" s="224" t="s">
        <v>2359</v>
      </c>
      <c r="G6658" s="222"/>
      <c r="H6658" s="225">
        <v>1.6379999999999999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>
      <c r="B6659" s="221"/>
      <c r="C6659" s="222"/>
      <c r="D6659" s="212" t="s">
        <v>283</v>
      </c>
      <c r="E6659" s="223" t="s">
        <v>1</v>
      </c>
      <c r="F6659" s="224" t="s">
        <v>2360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>
      <c r="B6660" s="221"/>
      <c r="C6660" s="222"/>
      <c r="D6660" s="212" t="s">
        <v>283</v>
      </c>
      <c r="E6660" s="223" t="s">
        <v>1</v>
      </c>
      <c r="F6660" s="224" t="s">
        <v>2361</v>
      </c>
      <c r="G6660" s="222"/>
      <c r="H6660" s="225">
        <v>2.8879999999999999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>
      <c r="B6661" s="221"/>
      <c r="C6661" s="222"/>
      <c r="D6661" s="212" t="s">
        <v>283</v>
      </c>
      <c r="E6661" s="223" t="s">
        <v>1</v>
      </c>
      <c r="F6661" s="224" t="s">
        <v>2362</v>
      </c>
      <c r="G6661" s="222"/>
      <c r="H6661" s="225">
        <v>4.2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3" customFormat="1" ht="11.25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2:51" s="13" customFormat="1" ht="11.25">
      <c r="B6663" s="210"/>
      <c r="C6663" s="211"/>
      <c r="D6663" s="212" t="s">
        <v>283</v>
      </c>
      <c r="E6663" s="213" t="s">
        <v>1</v>
      </c>
      <c r="F6663" s="214" t="s">
        <v>2363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>
      <c r="B6664" s="210"/>
      <c r="C6664" s="211"/>
      <c r="D6664" s="212" t="s">
        <v>283</v>
      </c>
      <c r="E6664" s="213" t="s">
        <v>1</v>
      </c>
      <c r="F6664" s="214" t="s">
        <v>831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4" customFormat="1" ht="11.25">
      <c r="B6665" s="221"/>
      <c r="C6665" s="222"/>
      <c r="D6665" s="212" t="s">
        <v>283</v>
      </c>
      <c r="E6665" s="223" t="s">
        <v>1</v>
      </c>
      <c r="F6665" s="224" t="s">
        <v>2364</v>
      </c>
      <c r="G6665" s="222"/>
      <c r="H6665" s="225">
        <v>24.763000000000002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2:51" s="13" customFormat="1" ht="11.25">
      <c r="B6666" s="210"/>
      <c r="C6666" s="211"/>
      <c r="D6666" s="212" t="s">
        <v>283</v>
      </c>
      <c r="E6666" s="213" t="s">
        <v>1</v>
      </c>
      <c r="F6666" s="214" t="s">
        <v>285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2:51" s="13" customFormat="1" ht="11.25">
      <c r="B6667" s="210"/>
      <c r="C6667" s="211"/>
      <c r="D6667" s="212" t="s">
        <v>283</v>
      </c>
      <c r="E6667" s="213" t="s">
        <v>1</v>
      </c>
      <c r="F6667" s="214" t="s">
        <v>2302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>
      <c r="B6668" s="210"/>
      <c r="C6668" s="211"/>
      <c r="D6668" s="212" t="s">
        <v>283</v>
      </c>
      <c r="E6668" s="213" t="s">
        <v>1</v>
      </c>
      <c r="F6668" s="214" t="s">
        <v>833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4" customFormat="1" ht="11.25">
      <c r="B6669" s="221"/>
      <c r="C6669" s="222"/>
      <c r="D6669" s="212" t="s">
        <v>283</v>
      </c>
      <c r="E6669" s="223" t="s">
        <v>1</v>
      </c>
      <c r="F6669" s="224" t="s">
        <v>2303</v>
      </c>
      <c r="G6669" s="222"/>
      <c r="H6669" s="225">
        <v>21.562999999999999</v>
      </c>
      <c r="I6669" s="226"/>
      <c r="J6669" s="222"/>
      <c r="K6669" s="222"/>
      <c r="L6669" s="227"/>
      <c r="M6669" s="228"/>
      <c r="N6669" s="229"/>
      <c r="O6669" s="229"/>
      <c r="P6669" s="229"/>
      <c r="Q6669" s="229"/>
      <c r="R6669" s="229"/>
      <c r="S6669" s="229"/>
      <c r="T6669" s="230"/>
      <c r="AT6669" s="231" t="s">
        <v>283</v>
      </c>
      <c r="AU6669" s="231" t="s">
        <v>84</v>
      </c>
      <c r="AV6669" s="14" t="s">
        <v>84</v>
      </c>
      <c r="AW6669" s="14" t="s">
        <v>32</v>
      </c>
      <c r="AX6669" s="14" t="s">
        <v>76</v>
      </c>
      <c r="AY6669" s="231" t="s">
        <v>272</v>
      </c>
    </row>
    <row r="6670" spans="2:51" s="13" customFormat="1" ht="11.25">
      <c r="B6670" s="210"/>
      <c r="C6670" s="211"/>
      <c r="D6670" s="212" t="s">
        <v>283</v>
      </c>
      <c r="E6670" s="213" t="s">
        <v>1</v>
      </c>
      <c r="F6670" s="214" t="s">
        <v>837</v>
      </c>
      <c r="G6670" s="211"/>
      <c r="H6670" s="213" t="s">
        <v>1</v>
      </c>
      <c r="I6670" s="215"/>
      <c r="J6670" s="211"/>
      <c r="K6670" s="211"/>
      <c r="L6670" s="216"/>
      <c r="M6670" s="217"/>
      <c r="N6670" s="218"/>
      <c r="O6670" s="218"/>
      <c r="P6670" s="218"/>
      <c r="Q6670" s="218"/>
      <c r="R6670" s="218"/>
      <c r="S6670" s="218"/>
      <c r="T6670" s="219"/>
      <c r="AT6670" s="220" t="s">
        <v>283</v>
      </c>
      <c r="AU6670" s="220" t="s">
        <v>84</v>
      </c>
      <c r="AV6670" s="13" t="s">
        <v>16</v>
      </c>
      <c r="AW6670" s="13" t="s">
        <v>32</v>
      </c>
      <c r="AX6670" s="13" t="s">
        <v>76</v>
      </c>
      <c r="AY6670" s="220" t="s">
        <v>272</v>
      </c>
    </row>
    <row r="6671" spans="2:51" s="14" customFormat="1" ht="11.25">
      <c r="B6671" s="221"/>
      <c r="C6671" s="222"/>
      <c r="D6671" s="212" t="s">
        <v>283</v>
      </c>
      <c r="E6671" s="223" t="s">
        <v>1</v>
      </c>
      <c r="F6671" s="224" t="s">
        <v>2304</v>
      </c>
      <c r="G6671" s="222"/>
      <c r="H6671" s="225">
        <v>22.163</v>
      </c>
      <c r="I6671" s="226"/>
      <c r="J6671" s="222"/>
      <c r="K6671" s="222"/>
      <c r="L6671" s="227"/>
      <c r="M6671" s="228"/>
      <c r="N6671" s="229"/>
      <c r="O6671" s="229"/>
      <c r="P6671" s="229"/>
      <c r="Q6671" s="229"/>
      <c r="R6671" s="229"/>
      <c r="S6671" s="229"/>
      <c r="T6671" s="230"/>
      <c r="AT6671" s="231" t="s">
        <v>283</v>
      </c>
      <c r="AU6671" s="231" t="s">
        <v>84</v>
      </c>
      <c r="AV6671" s="14" t="s">
        <v>84</v>
      </c>
      <c r="AW6671" s="14" t="s">
        <v>32</v>
      </c>
      <c r="AX6671" s="14" t="s">
        <v>76</v>
      </c>
      <c r="AY6671" s="231" t="s">
        <v>272</v>
      </c>
    </row>
    <row r="6672" spans="2:51" s="13" customFormat="1" ht="11.25">
      <c r="B6672" s="210"/>
      <c r="C6672" s="211"/>
      <c r="D6672" s="212" t="s">
        <v>283</v>
      </c>
      <c r="E6672" s="213" t="s">
        <v>1</v>
      </c>
      <c r="F6672" s="214" t="s">
        <v>285</v>
      </c>
      <c r="G6672" s="211"/>
      <c r="H6672" s="213" t="s">
        <v>1</v>
      </c>
      <c r="I6672" s="215"/>
      <c r="J6672" s="211"/>
      <c r="K6672" s="211"/>
      <c r="L6672" s="216"/>
      <c r="M6672" s="217"/>
      <c r="N6672" s="218"/>
      <c r="O6672" s="218"/>
      <c r="P6672" s="218"/>
      <c r="Q6672" s="218"/>
      <c r="R6672" s="218"/>
      <c r="S6672" s="218"/>
      <c r="T6672" s="219"/>
      <c r="AT6672" s="220" t="s">
        <v>283</v>
      </c>
      <c r="AU6672" s="220" t="s">
        <v>84</v>
      </c>
      <c r="AV6672" s="13" t="s">
        <v>16</v>
      </c>
      <c r="AW6672" s="13" t="s">
        <v>32</v>
      </c>
      <c r="AX6672" s="13" t="s">
        <v>76</v>
      </c>
      <c r="AY6672" s="220" t="s">
        <v>272</v>
      </c>
    </row>
    <row r="6673" spans="1:65" s="13" customFormat="1" ht="11.25">
      <c r="B6673" s="210"/>
      <c r="C6673" s="211"/>
      <c r="D6673" s="212" t="s">
        <v>283</v>
      </c>
      <c r="E6673" s="213" t="s">
        <v>1</v>
      </c>
      <c r="F6673" s="214" t="s">
        <v>5372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4" customFormat="1" ht="11.25">
      <c r="B6674" s="221"/>
      <c r="C6674" s="222"/>
      <c r="D6674" s="212" t="s">
        <v>283</v>
      </c>
      <c r="E6674" s="223" t="s">
        <v>1</v>
      </c>
      <c r="F6674" s="224" t="s">
        <v>5373</v>
      </c>
      <c r="G6674" s="222"/>
      <c r="H6674" s="225">
        <v>12.24</v>
      </c>
      <c r="I6674" s="226"/>
      <c r="J6674" s="222"/>
      <c r="K6674" s="222"/>
      <c r="L6674" s="227"/>
      <c r="M6674" s="228"/>
      <c r="N6674" s="229"/>
      <c r="O6674" s="229"/>
      <c r="P6674" s="229"/>
      <c r="Q6674" s="229"/>
      <c r="R6674" s="229"/>
      <c r="S6674" s="229"/>
      <c r="T6674" s="230"/>
      <c r="AT6674" s="231" t="s">
        <v>283</v>
      </c>
      <c r="AU6674" s="231" t="s">
        <v>84</v>
      </c>
      <c r="AV6674" s="14" t="s">
        <v>84</v>
      </c>
      <c r="AW6674" s="14" t="s">
        <v>32</v>
      </c>
      <c r="AX6674" s="14" t="s">
        <v>76</v>
      </c>
      <c r="AY6674" s="231" t="s">
        <v>272</v>
      </c>
    </row>
    <row r="6675" spans="1:65" s="2" customFormat="1" ht="24.2" customHeight="1">
      <c r="A6675" s="34"/>
      <c r="B6675" s="35"/>
      <c r="C6675" s="232" t="s">
        <v>5374</v>
      </c>
      <c r="D6675" s="232" t="s">
        <v>394</v>
      </c>
      <c r="E6675" s="233" t="s">
        <v>5375</v>
      </c>
      <c r="F6675" s="234" t="s">
        <v>5376</v>
      </c>
      <c r="G6675" s="235" t="s">
        <v>156</v>
      </c>
      <c r="H6675" s="236">
        <v>116.273</v>
      </c>
      <c r="I6675" s="237"/>
      <c r="J6675" s="238">
        <f>ROUND(I6675*H6675,2)</f>
        <v>0</v>
      </c>
      <c r="K6675" s="234" t="s">
        <v>1</v>
      </c>
      <c r="L6675" s="239"/>
      <c r="M6675" s="240" t="s">
        <v>1</v>
      </c>
      <c r="N6675" s="241" t="s">
        <v>41</v>
      </c>
      <c r="O6675" s="71"/>
      <c r="P6675" s="201">
        <f>O6675*H6675</f>
        <v>0</v>
      </c>
      <c r="Q6675" s="201">
        <v>2.5000000000000001E-2</v>
      </c>
      <c r="R6675" s="201">
        <f>Q6675*H6675</f>
        <v>2.906825</v>
      </c>
      <c r="S6675" s="201">
        <v>0</v>
      </c>
      <c r="T6675" s="202">
        <f>S6675*H6675</f>
        <v>0</v>
      </c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R6675" s="203" t="s">
        <v>483</v>
      </c>
      <c r="AT6675" s="203" t="s">
        <v>394</v>
      </c>
      <c r="AU6675" s="203" t="s">
        <v>84</v>
      </c>
      <c r="AY6675" s="17" t="s">
        <v>272</v>
      </c>
      <c r="BE6675" s="204">
        <f>IF(N6675="základní",J6675,0)</f>
        <v>0</v>
      </c>
      <c r="BF6675" s="204">
        <f>IF(N6675="snížená",J6675,0)</f>
        <v>0</v>
      </c>
      <c r="BG6675" s="204">
        <f>IF(N6675="zákl. přenesená",J6675,0)</f>
        <v>0</v>
      </c>
      <c r="BH6675" s="204">
        <f>IF(N6675="sníž. přenesená",J6675,0)</f>
        <v>0</v>
      </c>
      <c r="BI6675" s="204">
        <f>IF(N6675="nulová",J6675,0)</f>
        <v>0</v>
      </c>
      <c r="BJ6675" s="17" t="s">
        <v>16</v>
      </c>
      <c r="BK6675" s="204">
        <f>ROUND(I6675*H6675,2)</f>
        <v>0</v>
      </c>
      <c r="BL6675" s="17" t="s">
        <v>358</v>
      </c>
      <c r="BM6675" s="203" t="s">
        <v>5377</v>
      </c>
    </row>
    <row r="6676" spans="1:65" s="14" customFormat="1" ht="11.25">
      <c r="B6676" s="221"/>
      <c r="C6676" s="222"/>
      <c r="D6676" s="212" t="s">
        <v>283</v>
      </c>
      <c r="E6676" s="222"/>
      <c r="F6676" s="224" t="s">
        <v>5378</v>
      </c>
      <c r="G6676" s="222"/>
      <c r="H6676" s="225">
        <v>116.273</v>
      </c>
      <c r="I6676" s="226"/>
      <c r="J6676" s="222"/>
      <c r="K6676" s="222"/>
      <c r="L6676" s="227"/>
      <c r="M6676" s="228"/>
      <c r="N6676" s="229"/>
      <c r="O6676" s="229"/>
      <c r="P6676" s="229"/>
      <c r="Q6676" s="229"/>
      <c r="R6676" s="229"/>
      <c r="S6676" s="229"/>
      <c r="T6676" s="230"/>
      <c r="AT6676" s="231" t="s">
        <v>283</v>
      </c>
      <c r="AU6676" s="231" t="s">
        <v>84</v>
      </c>
      <c r="AV6676" s="14" t="s">
        <v>84</v>
      </c>
      <c r="AW6676" s="14" t="s">
        <v>4</v>
      </c>
      <c r="AX6676" s="14" t="s">
        <v>16</v>
      </c>
      <c r="AY6676" s="231" t="s">
        <v>272</v>
      </c>
    </row>
    <row r="6677" spans="1:65" s="2" customFormat="1" ht="37.9" customHeight="1">
      <c r="A6677" s="34"/>
      <c r="B6677" s="35"/>
      <c r="C6677" s="192" t="s">
        <v>5379</v>
      </c>
      <c r="D6677" s="192" t="s">
        <v>274</v>
      </c>
      <c r="E6677" s="193" t="s">
        <v>5380</v>
      </c>
      <c r="F6677" s="194" t="s">
        <v>5381</v>
      </c>
      <c r="G6677" s="195" t="s">
        <v>156</v>
      </c>
      <c r="H6677" s="196">
        <v>73.834000000000003</v>
      </c>
      <c r="I6677" s="197"/>
      <c r="J6677" s="198">
        <f>ROUND(I6677*H6677,2)</f>
        <v>0</v>
      </c>
      <c r="K6677" s="194" t="s">
        <v>278</v>
      </c>
      <c r="L6677" s="39"/>
      <c r="M6677" s="199" t="s">
        <v>1</v>
      </c>
      <c r="N6677" s="200" t="s">
        <v>41</v>
      </c>
      <c r="O6677" s="71"/>
      <c r="P6677" s="201">
        <f>O6677*H6677</f>
        <v>0</v>
      </c>
      <c r="Q6677" s="201">
        <v>0</v>
      </c>
      <c r="R6677" s="201">
        <f>Q6677*H6677</f>
        <v>0</v>
      </c>
      <c r="S6677" s="201">
        <v>0</v>
      </c>
      <c r="T6677" s="202">
        <f>S6677*H6677</f>
        <v>0</v>
      </c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R6677" s="203" t="s">
        <v>358</v>
      </c>
      <c r="AT6677" s="203" t="s">
        <v>274</v>
      </c>
      <c r="AU6677" s="203" t="s">
        <v>84</v>
      </c>
      <c r="AY6677" s="17" t="s">
        <v>272</v>
      </c>
      <c r="BE6677" s="204">
        <f>IF(N6677="základní",J6677,0)</f>
        <v>0</v>
      </c>
      <c r="BF6677" s="204">
        <f>IF(N6677="snížená",J6677,0)</f>
        <v>0</v>
      </c>
      <c r="BG6677" s="204">
        <f>IF(N6677="zákl. přenesená",J6677,0)</f>
        <v>0</v>
      </c>
      <c r="BH6677" s="204">
        <f>IF(N6677="sníž. přenesená",J6677,0)</f>
        <v>0</v>
      </c>
      <c r="BI6677" s="204">
        <f>IF(N6677="nulová",J6677,0)</f>
        <v>0</v>
      </c>
      <c r="BJ6677" s="17" t="s">
        <v>16</v>
      </c>
      <c r="BK6677" s="204">
        <f>ROUND(I6677*H6677,2)</f>
        <v>0</v>
      </c>
      <c r="BL6677" s="17" t="s">
        <v>358</v>
      </c>
      <c r="BM6677" s="203" t="s">
        <v>5382</v>
      </c>
    </row>
    <row r="6678" spans="1:65" s="2" customFormat="1" ht="11.25">
      <c r="A6678" s="34"/>
      <c r="B6678" s="35"/>
      <c r="C6678" s="36"/>
      <c r="D6678" s="205" t="s">
        <v>281</v>
      </c>
      <c r="E6678" s="36"/>
      <c r="F6678" s="206" t="s">
        <v>5383</v>
      </c>
      <c r="G6678" s="36"/>
      <c r="H6678" s="36"/>
      <c r="I6678" s="207"/>
      <c r="J6678" s="36"/>
      <c r="K6678" s="36"/>
      <c r="L6678" s="39"/>
      <c r="M6678" s="208"/>
      <c r="N6678" s="209"/>
      <c r="O6678" s="71"/>
      <c r="P6678" s="71"/>
      <c r="Q6678" s="71"/>
      <c r="R6678" s="71"/>
      <c r="S6678" s="71"/>
      <c r="T6678" s="72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T6678" s="17" t="s">
        <v>281</v>
      </c>
      <c r="AU6678" s="17" t="s">
        <v>84</v>
      </c>
    </row>
    <row r="6679" spans="1:65" s="13" customFormat="1" ht="22.5">
      <c r="B6679" s="210"/>
      <c r="C6679" s="211"/>
      <c r="D6679" s="212" t="s">
        <v>283</v>
      </c>
      <c r="E6679" s="213" t="s">
        <v>1</v>
      </c>
      <c r="F6679" s="214" t="s">
        <v>3241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3" customFormat="1" ht="11.25">
      <c r="B6680" s="210"/>
      <c r="C6680" s="211"/>
      <c r="D6680" s="212" t="s">
        <v>283</v>
      </c>
      <c r="E6680" s="213" t="s">
        <v>1</v>
      </c>
      <c r="F6680" s="214" t="s">
        <v>5232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>
      <c r="B6681" s="210"/>
      <c r="C6681" s="211"/>
      <c r="D6681" s="212" t="s">
        <v>283</v>
      </c>
      <c r="E6681" s="213" t="s">
        <v>1</v>
      </c>
      <c r="F6681" s="214" t="s">
        <v>285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>
      <c r="B6682" s="210"/>
      <c r="C6682" s="211"/>
      <c r="D6682" s="212" t="s">
        <v>283</v>
      </c>
      <c r="E6682" s="213" t="s">
        <v>1</v>
      </c>
      <c r="F6682" s="214" t="s">
        <v>2351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>
      <c r="B6683" s="210"/>
      <c r="C6683" s="211"/>
      <c r="D6683" s="212" t="s">
        <v>283</v>
      </c>
      <c r="E6683" s="213" t="s">
        <v>1</v>
      </c>
      <c r="F6683" s="214" t="s">
        <v>831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4" customFormat="1" ht="11.25">
      <c r="B6684" s="221"/>
      <c r="C6684" s="222"/>
      <c r="D6684" s="212" t="s">
        <v>283</v>
      </c>
      <c r="E6684" s="223" t="s">
        <v>1</v>
      </c>
      <c r="F6684" s="224" t="s">
        <v>2352</v>
      </c>
      <c r="G6684" s="222"/>
      <c r="H6684" s="225">
        <v>2.72</v>
      </c>
      <c r="I6684" s="226"/>
      <c r="J6684" s="222"/>
      <c r="K6684" s="222"/>
      <c r="L6684" s="227"/>
      <c r="M6684" s="228"/>
      <c r="N6684" s="229"/>
      <c r="O6684" s="229"/>
      <c r="P6684" s="229"/>
      <c r="Q6684" s="229"/>
      <c r="R6684" s="229"/>
      <c r="S6684" s="229"/>
      <c r="T6684" s="230"/>
      <c r="AT6684" s="231" t="s">
        <v>283</v>
      </c>
      <c r="AU6684" s="231" t="s">
        <v>84</v>
      </c>
      <c r="AV6684" s="14" t="s">
        <v>84</v>
      </c>
      <c r="AW6684" s="14" t="s">
        <v>32</v>
      </c>
      <c r="AX6684" s="14" t="s">
        <v>76</v>
      </c>
      <c r="AY6684" s="231" t="s">
        <v>272</v>
      </c>
    </row>
    <row r="6685" spans="1:65" s="14" customFormat="1" ht="11.25">
      <c r="B6685" s="221"/>
      <c r="C6685" s="222"/>
      <c r="D6685" s="212" t="s">
        <v>283</v>
      </c>
      <c r="E6685" s="223" t="s">
        <v>1</v>
      </c>
      <c r="F6685" s="224" t="s">
        <v>2353</v>
      </c>
      <c r="G6685" s="222"/>
      <c r="H6685" s="225">
        <v>4.82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3" customFormat="1" ht="11.25">
      <c r="B6686" s="210"/>
      <c r="C6686" s="211"/>
      <c r="D6686" s="212" t="s">
        <v>283</v>
      </c>
      <c r="E6686" s="213" t="s">
        <v>1</v>
      </c>
      <c r="F6686" s="214" t="s">
        <v>285</v>
      </c>
      <c r="G6686" s="211"/>
      <c r="H6686" s="213" t="s">
        <v>1</v>
      </c>
      <c r="I6686" s="215"/>
      <c r="J6686" s="211"/>
      <c r="K6686" s="211"/>
      <c r="L6686" s="216"/>
      <c r="M6686" s="217"/>
      <c r="N6686" s="218"/>
      <c r="O6686" s="218"/>
      <c r="P6686" s="218"/>
      <c r="Q6686" s="218"/>
      <c r="R6686" s="218"/>
      <c r="S6686" s="218"/>
      <c r="T6686" s="219"/>
      <c r="AT6686" s="220" t="s">
        <v>283</v>
      </c>
      <c r="AU6686" s="220" t="s">
        <v>84</v>
      </c>
      <c r="AV6686" s="13" t="s">
        <v>16</v>
      </c>
      <c r="AW6686" s="13" t="s">
        <v>32</v>
      </c>
      <c r="AX6686" s="13" t="s">
        <v>76</v>
      </c>
      <c r="AY6686" s="220" t="s">
        <v>272</v>
      </c>
    </row>
    <row r="6687" spans="1:65" s="13" customFormat="1" ht="11.25">
      <c r="B6687" s="210"/>
      <c r="C6687" s="211"/>
      <c r="D6687" s="212" t="s">
        <v>283</v>
      </c>
      <c r="E6687" s="213" t="s">
        <v>1</v>
      </c>
      <c r="F6687" s="214" t="s">
        <v>2354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>
      <c r="B6688" s="210"/>
      <c r="C6688" s="211"/>
      <c r="D6688" s="212" t="s">
        <v>283</v>
      </c>
      <c r="E6688" s="213" t="s">
        <v>1</v>
      </c>
      <c r="F6688" s="214" t="s">
        <v>831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4" customFormat="1" ht="11.25">
      <c r="B6689" s="221"/>
      <c r="C6689" s="222"/>
      <c r="D6689" s="212" t="s">
        <v>283</v>
      </c>
      <c r="E6689" s="223" t="s">
        <v>1</v>
      </c>
      <c r="F6689" s="224" t="s">
        <v>2355</v>
      </c>
      <c r="G6689" s="222"/>
      <c r="H6689" s="225">
        <v>5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>
      <c r="B6690" s="221"/>
      <c r="C6690" s="222"/>
      <c r="D6690" s="212" t="s">
        <v>283</v>
      </c>
      <c r="E6690" s="223" t="s">
        <v>1</v>
      </c>
      <c r="F6690" s="224" t="s">
        <v>2356</v>
      </c>
      <c r="G6690" s="222"/>
      <c r="H6690" s="225">
        <v>1.288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>
      <c r="B6691" s="221"/>
      <c r="C6691" s="222"/>
      <c r="D6691" s="212" t="s">
        <v>283</v>
      </c>
      <c r="E6691" s="223" t="s">
        <v>1</v>
      </c>
      <c r="F6691" s="224" t="s">
        <v>2357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>
      <c r="B6692" s="221"/>
      <c r="C6692" s="222"/>
      <c r="D6692" s="212" t="s">
        <v>283</v>
      </c>
      <c r="E6692" s="223" t="s">
        <v>1</v>
      </c>
      <c r="F6692" s="224" t="s">
        <v>2358</v>
      </c>
      <c r="G6692" s="222"/>
      <c r="H6692" s="225">
        <v>2.4380000000000002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>
      <c r="B6693" s="221"/>
      <c r="C6693" s="222"/>
      <c r="D6693" s="212" t="s">
        <v>283</v>
      </c>
      <c r="E6693" s="223" t="s">
        <v>1</v>
      </c>
      <c r="F6693" s="224" t="s">
        <v>2359</v>
      </c>
      <c r="G6693" s="222"/>
      <c r="H6693" s="225">
        <v>1.6379999999999999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>
      <c r="B6694" s="221"/>
      <c r="C6694" s="222"/>
      <c r="D6694" s="212" t="s">
        <v>283</v>
      </c>
      <c r="E6694" s="223" t="s">
        <v>1</v>
      </c>
      <c r="F6694" s="224" t="s">
        <v>2360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>
      <c r="B6695" s="221"/>
      <c r="C6695" s="222"/>
      <c r="D6695" s="212" t="s">
        <v>283</v>
      </c>
      <c r="E6695" s="223" t="s">
        <v>1</v>
      </c>
      <c r="F6695" s="224" t="s">
        <v>2361</v>
      </c>
      <c r="G6695" s="222"/>
      <c r="H6695" s="225">
        <v>2.8879999999999999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>
      <c r="B6696" s="221"/>
      <c r="C6696" s="222"/>
      <c r="D6696" s="212" t="s">
        <v>283</v>
      </c>
      <c r="E6696" s="223" t="s">
        <v>1</v>
      </c>
      <c r="F6696" s="224" t="s">
        <v>2362</v>
      </c>
      <c r="G6696" s="222"/>
      <c r="H6696" s="225">
        <v>4.2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3" customFormat="1" ht="11.25">
      <c r="B6697" s="210"/>
      <c r="C6697" s="211"/>
      <c r="D6697" s="212" t="s">
        <v>283</v>
      </c>
      <c r="E6697" s="213" t="s">
        <v>1</v>
      </c>
      <c r="F6697" s="214" t="s">
        <v>285</v>
      </c>
      <c r="G6697" s="211"/>
      <c r="H6697" s="213" t="s">
        <v>1</v>
      </c>
      <c r="I6697" s="215"/>
      <c r="J6697" s="211"/>
      <c r="K6697" s="211"/>
      <c r="L6697" s="216"/>
      <c r="M6697" s="217"/>
      <c r="N6697" s="218"/>
      <c r="O6697" s="218"/>
      <c r="P6697" s="218"/>
      <c r="Q6697" s="218"/>
      <c r="R6697" s="218"/>
      <c r="S6697" s="218"/>
      <c r="T6697" s="219"/>
      <c r="AT6697" s="220" t="s">
        <v>283</v>
      </c>
      <c r="AU6697" s="220" t="s">
        <v>84</v>
      </c>
      <c r="AV6697" s="13" t="s">
        <v>16</v>
      </c>
      <c r="AW6697" s="13" t="s">
        <v>32</v>
      </c>
      <c r="AX6697" s="13" t="s">
        <v>76</v>
      </c>
      <c r="AY6697" s="220" t="s">
        <v>272</v>
      </c>
    </row>
    <row r="6698" spans="2:51" s="13" customFormat="1" ht="11.25">
      <c r="B6698" s="210"/>
      <c r="C6698" s="211"/>
      <c r="D6698" s="212" t="s">
        <v>283</v>
      </c>
      <c r="E6698" s="213" t="s">
        <v>1</v>
      </c>
      <c r="F6698" s="214" t="s">
        <v>2282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>
      <c r="B6699" s="210"/>
      <c r="C6699" s="211"/>
      <c r="D6699" s="212" t="s">
        <v>283</v>
      </c>
      <c r="E6699" s="213" t="s">
        <v>1</v>
      </c>
      <c r="F6699" s="214" t="s">
        <v>833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4" customFormat="1" ht="11.25">
      <c r="B6700" s="221"/>
      <c r="C6700" s="222"/>
      <c r="D6700" s="212" t="s">
        <v>283</v>
      </c>
      <c r="E6700" s="223" t="s">
        <v>1</v>
      </c>
      <c r="F6700" s="224" t="s">
        <v>2283</v>
      </c>
      <c r="G6700" s="222"/>
      <c r="H6700" s="225">
        <v>3.488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4" customFormat="1" ht="11.25">
      <c r="B6701" s="221"/>
      <c r="C6701" s="222"/>
      <c r="D6701" s="212" t="s">
        <v>283</v>
      </c>
      <c r="E6701" s="223" t="s">
        <v>1</v>
      </c>
      <c r="F6701" s="224" t="s">
        <v>2284</v>
      </c>
      <c r="G6701" s="222"/>
      <c r="H6701" s="225">
        <v>3.3879999999999999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>
      <c r="B6702" s="221"/>
      <c r="C6702" s="222"/>
      <c r="D6702" s="212" t="s">
        <v>283</v>
      </c>
      <c r="E6702" s="223" t="s">
        <v>1</v>
      </c>
      <c r="F6702" s="224" t="s">
        <v>2285</v>
      </c>
      <c r="G6702" s="222"/>
      <c r="H6702" s="225">
        <v>2.7879999999999998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>
      <c r="B6703" s="221"/>
      <c r="C6703" s="222"/>
      <c r="D6703" s="212" t="s">
        <v>283</v>
      </c>
      <c r="E6703" s="223" t="s">
        <v>1</v>
      </c>
      <c r="F6703" s="224" t="s">
        <v>2286</v>
      </c>
      <c r="G6703" s="222"/>
      <c r="H6703" s="225">
        <v>2.8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>
      <c r="B6704" s="221"/>
      <c r="C6704" s="222"/>
      <c r="D6704" s="212" t="s">
        <v>283</v>
      </c>
      <c r="E6704" s="223" t="s">
        <v>1</v>
      </c>
      <c r="F6704" s="224" t="s">
        <v>2287</v>
      </c>
      <c r="G6704" s="222"/>
      <c r="H6704" s="225">
        <v>4.4000000000000004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3" customFormat="1" ht="11.25">
      <c r="B6705" s="210"/>
      <c r="C6705" s="211"/>
      <c r="D6705" s="212" t="s">
        <v>283</v>
      </c>
      <c r="E6705" s="213" t="s">
        <v>1</v>
      </c>
      <c r="F6705" s="214" t="s">
        <v>837</v>
      </c>
      <c r="G6705" s="211"/>
      <c r="H6705" s="213" t="s">
        <v>1</v>
      </c>
      <c r="I6705" s="215"/>
      <c r="J6705" s="211"/>
      <c r="K6705" s="211"/>
      <c r="L6705" s="216"/>
      <c r="M6705" s="217"/>
      <c r="N6705" s="218"/>
      <c r="O6705" s="218"/>
      <c r="P6705" s="218"/>
      <c r="Q6705" s="218"/>
      <c r="R6705" s="218"/>
      <c r="S6705" s="218"/>
      <c r="T6705" s="219"/>
      <c r="AT6705" s="220" t="s">
        <v>283</v>
      </c>
      <c r="AU6705" s="220" t="s">
        <v>84</v>
      </c>
      <c r="AV6705" s="13" t="s">
        <v>16</v>
      </c>
      <c r="AW6705" s="13" t="s">
        <v>32</v>
      </c>
      <c r="AX6705" s="13" t="s">
        <v>76</v>
      </c>
      <c r="AY6705" s="220" t="s">
        <v>272</v>
      </c>
    </row>
    <row r="6706" spans="1:65" s="14" customFormat="1" ht="11.25">
      <c r="B6706" s="221"/>
      <c r="C6706" s="222"/>
      <c r="D6706" s="212" t="s">
        <v>283</v>
      </c>
      <c r="E6706" s="223" t="s">
        <v>1</v>
      </c>
      <c r="F6706" s="224" t="s">
        <v>2290</v>
      </c>
      <c r="G6706" s="222"/>
      <c r="H6706" s="225">
        <v>2.7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>
      <c r="B6707" s="221"/>
      <c r="C6707" s="222"/>
      <c r="D6707" s="212" t="s">
        <v>283</v>
      </c>
      <c r="E6707" s="223" t="s">
        <v>1</v>
      </c>
      <c r="F6707" s="224" t="s">
        <v>2291</v>
      </c>
      <c r="G6707" s="222"/>
      <c r="H6707" s="225">
        <v>3.488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>
      <c r="B6708" s="221"/>
      <c r="C6708" s="222"/>
      <c r="D6708" s="212" t="s">
        <v>283</v>
      </c>
      <c r="E6708" s="223" t="s">
        <v>1</v>
      </c>
      <c r="F6708" s="224" t="s">
        <v>2292</v>
      </c>
      <c r="G6708" s="222"/>
      <c r="H6708" s="225">
        <v>3.5880000000000001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>
      <c r="B6709" s="221"/>
      <c r="C6709" s="222"/>
      <c r="D6709" s="212" t="s">
        <v>283</v>
      </c>
      <c r="E6709" s="223" t="s">
        <v>1</v>
      </c>
      <c r="F6709" s="224" t="s">
        <v>2293</v>
      </c>
      <c r="G6709" s="222"/>
      <c r="H6709" s="225">
        <v>4.2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>
      <c r="B6710" s="221"/>
      <c r="C6710" s="222"/>
      <c r="D6710" s="212" t="s">
        <v>283</v>
      </c>
      <c r="E6710" s="223" t="s">
        <v>1</v>
      </c>
      <c r="F6710" s="224" t="s">
        <v>2294</v>
      </c>
      <c r="G6710" s="222"/>
      <c r="H6710" s="225">
        <v>2.988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>
      <c r="B6711" s="221"/>
      <c r="C6711" s="222"/>
      <c r="D6711" s="212" t="s">
        <v>283</v>
      </c>
      <c r="E6711" s="223" t="s">
        <v>1</v>
      </c>
      <c r="F6711" s="224" t="s">
        <v>2295</v>
      </c>
      <c r="G6711" s="222"/>
      <c r="H6711" s="225">
        <v>2.4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>
      <c r="B6712" s="221"/>
      <c r="C6712" s="222"/>
      <c r="D6712" s="212" t="s">
        <v>283</v>
      </c>
      <c r="E6712" s="223" t="s">
        <v>1</v>
      </c>
      <c r="F6712" s="224" t="s">
        <v>2296</v>
      </c>
      <c r="G6712" s="222"/>
      <c r="H6712" s="225">
        <v>2.9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>
      <c r="B6713" s="210"/>
      <c r="C6713" s="211"/>
      <c r="D6713" s="212" t="s">
        <v>283</v>
      </c>
      <c r="E6713" s="213" t="s">
        <v>1</v>
      </c>
      <c r="F6713" s="214" t="s">
        <v>285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3" customFormat="1" ht="11.25">
      <c r="B6714" s="210"/>
      <c r="C6714" s="211"/>
      <c r="D6714" s="212" t="s">
        <v>283</v>
      </c>
      <c r="E6714" s="213" t="s">
        <v>1</v>
      </c>
      <c r="F6714" s="214" t="s">
        <v>2297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>
      <c r="B6715" s="210"/>
      <c r="C6715" s="211"/>
      <c r="D6715" s="212" t="s">
        <v>283</v>
      </c>
      <c r="E6715" s="213" t="s">
        <v>1</v>
      </c>
      <c r="F6715" s="214" t="s">
        <v>833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4" customFormat="1" ht="11.25">
      <c r="B6716" s="221"/>
      <c r="C6716" s="222"/>
      <c r="D6716" s="212" t="s">
        <v>283</v>
      </c>
      <c r="E6716" s="223" t="s">
        <v>1</v>
      </c>
      <c r="F6716" s="224" t="s">
        <v>2298</v>
      </c>
      <c r="G6716" s="222"/>
      <c r="H6716" s="225">
        <v>3.0880000000000001</v>
      </c>
      <c r="I6716" s="226"/>
      <c r="J6716" s="222"/>
      <c r="K6716" s="222"/>
      <c r="L6716" s="227"/>
      <c r="M6716" s="228"/>
      <c r="N6716" s="229"/>
      <c r="O6716" s="229"/>
      <c r="P6716" s="229"/>
      <c r="Q6716" s="229"/>
      <c r="R6716" s="229"/>
      <c r="S6716" s="229"/>
      <c r="T6716" s="230"/>
      <c r="AT6716" s="231" t="s">
        <v>283</v>
      </c>
      <c r="AU6716" s="231" t="s">
        <v>84</v>
      </c>
      <c r="AV6716" s="14" t="s">
        <v>84</v>
      </c>
      <c r="AW6716" s="14" t="s">
        <v>32</v>
      </c>
      <c r="AX6716" s="14" t="s">
        <v>76</v>
      </c>
      <c r="AY6716" s="231" t="s">
        <v>272</v>
      </c>
    </row>
    <row r="6717" spans="1:65" s="13" customFormat="1" ht="11.25">
      <c r="B6717" s="210"/>
      <c r="C6717" s="211"/>
      <c r="D6717" s="212" t="s">
        <v>283</v>
      </c>
      <c r="E6717" s="213" t="s">
        <v>1</v>
      </c>
      <c r="F6717" s="214" t="s">
        <v>837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4" customFormat="1" ht="11.25">
      <c r="B6718" s="221"/>
      <c r="C6718" s="222"/>
      <c r="D6718" s="212" t="s">
        <v>283</v>
      </c>
      <c r="E6718" s="223" t="s">
        <v>1</v>
      </c>
      <c r="F6718" s="224" t="s">
        <v>2301</v>
      </c>
      <c r="G6718" s="222"/>
      <c r="H6718" s="225">
        <v>3.7</v>
      </c>
      <c r="I6718" s="226"/>
      <c r="J6718" s="222"/>
      <c r="K6718" s="222"/>
      <c r="L6718" s="227"/>
      <c r="M6718" s="228"/>
      <c r="N6718" s="229"/>
      <c r="O6718" s="229"/>
      <c r="P6718" s="229"/>
      <c r="Q6718" s="229"/>
      <c r="R6718" s="229"/>
      <c r="S6718" s="229"/>
      <c r="T6718" s="230"/>
      <c r="AT6718" s="231" t="s">
        <v>283</v>
      </c>
      <c r="AU6718" s="231" t="s">
        <v>84</v>
      </c>
      <c r="AV6718" s="14" t="s">
        <v>84</v>
      </c>
      <c r="AW6718" s="14" t="s">
        <v>32</v>
      </c>
      <c r="AX6718" s="14" t="s">
        <v>76</v>
      </c>
      <c r="AY6718" s="231" t="s">
        <v>272</v>
      </c>
    </row>
    <row r="6719" spans="1:65" s="2" customFormat="1" ht="16.5" customHeight="1">
      <c r="A6719" s="34"/>
      <c r="B6719" s="35"/>
      <c r="C6719" s="192" t="s">
        <v>5384</v>
      </c>
      <c r="D6719" s="192" t="s">
        <v>274</v>
      </c>
      <c r="E6719" s="193" t="s">
        <v>5385</v>
      </c>
      <c r="F6719" s="194" t="s">
        <v>5386</v>
      </c>
      <c r="G6719" s="195" t="s">
        <v>156</v>
      </c>
      <c r="H6719" s="196">
        <v>168.81100000000001</v>
      </c>
      <c r="I6719" s="197"/>
      <c r="J6719" s="198">
        <f>ROUND(I6719*H6719,2)</f>
        <v>0</v>
      </c>
      <c r="K6719" s="194" t="s">
        <v>278</v>
      </c>
      <c r="L6719" s="39"/>
      <c r="M6719" s="199" t="s">
        <v>1</v>
      </c>
      <c r="N6719" s="200" t="s">
        <v>41</v>
      </c>
      <c r="O6719" s="71"/>
      <c r="P6719" s="201">
        <f>O6719*H6719</f>
        <v>0</v>
      </c>
      <c r="Q6719" s="201">
        <v>2.9999999999999997E-4</v>
      </c>
      <c r="R6719" s="201">
        <f>Q6719*H6719</f>
        <v>5.0643299999999995E-2</v>
      </c>
      <c r="S6719" s="201">
        <v>0</v>
      </c>
      <c r="T6719" s="202">
        <f>S6719*H6719</f>
        <v>0</v>
      </c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R6719" s="203" t="s">
        <v>358</v>
      </c>
      <c r="AT6719" s="203" t="s">
        <v>274</v>
      </c>
      <c r="AU6719" s="203" t="s">
        <v>84</v>
      </c>
      <c r="AY6719" s="17" t="s">
        <v>272</v>
      </c>
      <c r="BE6719" s="204">
        <f>IF(N6719="základní",J6719,0)</f>
        <v>0</v>
      </c>
      <c r="BF6719" s="204">
        <f>IF(N6719="snížená",J6719,0)</f>
        <v>0</v>
      </c>
      <c r="BG6719" s="204">
        <f>IF(N6719="zákl. přenesená",J6719,0)</f>
        <v>0</v>
      </c>
      <c r="BH6719" s="204">
        <f>IF(N6719="sníž. přenesená",J6719,0)</f>
        <v>0</v>
      </c>
      <c r="BI6719" s="204">
        <f>IF(N6719="nulová",J6719,0)</f>
        <v>0</v>
      </c>
      <c r="BJ6719" s="17" t="s">
        <v>16</v>
      </c>
      <c r="BK6719" s="204">
        <f>ROUND(I6719*H6719,2)</f>
        <v>0</v>
      </c>
      <c r="BL6719" s="17" t="s">
        <v>358</v>
      </c>
      <c r="BM6719" s="203" t="s">
        <v>5387</v>
      </c>
    </row>
    <row r="6720" spans="1:65" s="2" customFormat="1" ht="11.25">
      <c r="A6720" s="34"/>
      <c r="B6720" s="35"/>
      <c r="C6720" s="36"/>
      <c r="D6720" s="205" t="s">
        <v>281</v>
      </c>
      <c r="E6720" s="36"/>
      <c r="F6720" s="206" t="s">
        <v>5388</v>
      </c>
      <c r="G6720" s="36"/>
      <c r="H6720" s="36"/>
      <c r="I6720" s="207"/>
      <c r="J6720" s="36"/>
      <c r="K6720" s="36"/>
      <c r="L6720" s="39"/>
      <c r="M6720" s="208"/>
      <c r="N6720" s="209"/>
      <c r="O6720" s="71"/>
      <c r="P6720" s="71"/>
      <c r="Q6720" s="71"/>
      <c r="R6720" s="71"/>
      <c r="S6720" s="71"/>
      <c r="T6720" s="72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T6720" s="17" t="s">
        <v>281</v>
      </c>
      <c r="AU6720" s="17" t="s">
        <v>84</v>
      </c>
    </row>
    <row r="6721" spans="2:51" s="13" customFormat="1" ht="22.5">
      <c r="B6721" s="210"/>
      <c r="C6721" s="211"/>
      <c r="D6721" s="212" t="s">
        <v>283</v>
      </c>
      <c r="E6721" s="213" t="s">
        <v>1</v>
      </c>
      <c r="F6721" s="214" t="s">
        <v>3241</v>
      </c>
      <c r="G6721" s="211"/>
      <c r="H6721" s="213" t="s">
        <v>1</v>
      </c>
      <c r="I6721" s="215"/>
      <c r="J6721" s="211"/>
      <c r="K6721" s="211"/>
      <c r="L6721" s="216"/>
      <c r="M6721" s="217"/>
      <c r="N6721" s="218"/>
      <c r="O6721" s="218"/>
      <c r="P6721" s="218"/>
      <c r="Q6721" s="218"/>
      <c r="R6721" s="218"/>
      <c r="S6721" s="218"/>
      <c r="T6721" s="219"/>
      <c r="AT6721" s="220" t="s">
        <v>283</v>
      </c>
      <c r="AU6721" s="220" t="s">
        <v>84</v>
      </c>
      <c r="AV6721" s="13" t="s">
        <v>16</v>
      </c>
      <c r="AW6721" s="13" t="s">
        <v>32</v>
      </c>
      <c r="AX6721" s="13" t="s">
        <v>76</v>
      </c>
      <c r="AY6721" s="220" t="s">
        <v>272</v>
      </c>
    </row>
    <row r="6722" spans="2:51" s="13" customFormat="1" ht="11.25">
      <c r="B6722" s="210"/>
      <c r="C6722" s="211"/>
      <c r="D6722" s="212" t="s">
        <v>283</v>
      </c>
      <c r="E6722" s="213" t="s">
        <v>1</v>
      </c>
      <c r="F6722" s="214" t="s">
        <v>285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2:51" s="13" customFormat="1" ht="11.25">
      <c r="B6723" s="210"/>
      <c r="C6723" s="211"/>
      <c r="D6723" s="212" t="s">
        <v>283</v>
      </c>
      <c r="E6723" s="213" t="s">
        <v>1</v>
      </c>
      <c r="F6723" s="214" t="s">
        <v>2351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>
      <c r="B6724" s="210"/>
      <c r="C6724" s="211"/>
      <c r="D6724" s="212" t="s">
        <v>283</v>
      </c>
      <c r="E6724" s="213" t="s">
        <v>1</v>
      </c>
      <c r="F6724" s="214" t="s">
        <v>831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4" customFormat="1" ht="11.25">
      <c r="B6725" s="221"/>
      <c r="C6725" s="222"/>
      <c r="D6725" s="212" t="s">
        <v>283</v>
      </c>
      <c r="E6725" s="223" t="s">
        <v>1</v>
      </c>
      <c r="F6725" s="224" t="s">
        <v>2352</v>
      </c>
      <c r="G6725" s="222"/>
      <c r="H6725" s="225">
        <v>2.72</v>
      </c>
      <c r="I6725" s="226"/>
      <c r="J6725" s="222"/>
      <c r="K6725" s="222"/>
      <c r="L6725" s="227"/>
      <c r="M6725" s="228"/>
      <c r="N6725" s="229"/>
      <c r="O6725" s="229"/>
      <c r="P6725" s="229"/>
      <c r="Q6725" s="229"/>
      <c r="R6725" s="229"/>
      <c r="S6725" s="229"/>
      <c r="T6725" s="230"/>
      <c r="AT6725" s="231" t="s">
        <v>283</v>
      </c>
      <c r="AU6725" s="231" t="s">
        <v>84</v>
      </c>
      <c r="AV6725" s="14" t="s">
        <v>84</v>
      </c>
      <c r="AW6725" s="14" t="s">
        <v>32</v>
      </c>
      <c r="AX6725" s="14" t="s">
        <v>76</v>
      </c>
      <c r="AY6725" s="231" t="s">
        <v>272</v>
      </c>
    </row>
    <row r="6726" spans="2:51" s="14" customFormat="1" ht="11.25">
      <c r="B6726" s="221"/>
      <c r="C6726" s="222"/>
      <c r="D6726" s="212" t="s">
        <v>283</v>
      </c>
      <c r="E6726" s="223" t="s">
        <v>1</v>
      </c>
      <c r="F6726" s="224" t="s">
        <v>2353</v>
      </c>
      <c r="G6726" s="222"/>
      <c r="H6726" s="225">
        <v>4.82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3" customFormat="1" ht="11.25">
      <c r="B6727" s="210"/>
      <c r="C6727" s="211"/>
      <c r="D6727" s="212" t="s">
        <v>283</v>
      </c>
      <c r="E6727" s="213" t="s">
        <v>1</v>
      </c>
      <c r="F6727" s="214" t="s">
        <v>285</v>
      </c>
      <c r="G6727" s="211"/>
      <c r="H6727" s="213" t="s">
        <v>1</v>
      </c>
      <c r="I6727" s="215"/>
      <c r="J6727" s="211"/>
      <c r="K6727" s="211"/>
      <c r="L6727" s="216"/>
      <c r="M6727" s="217"/>
      <c r="N6727" s="218"/>
      <c r="O6727" s="218"/>
      <c r="P6727" s="218"/>
      <c r="Q6727" s="218"/>
      <c r="R6727" s="218"/>
      <c r="S6727" s="218"/>
      <c r="T6727" s="219"/>
      <c r="AT6727" s="220" t="s">
        <v>283</v>
      </c>
      <c r="AU6727" s="220" t="s">
        <v>84</v>
      </c>
      <c r="AV6727" s="13" t="s">
        <v>16</v>
      </c>
      <c r="AW6727" s="13" t="s">
        <v>32</v>
      </c>
      <c r="AX6727" s="13" t="s">
        <v>76</v>
      </c>
      <c r="AY6727" s="220" t="s">
        <v>272</v>
      </c>
    </row>
    <row r="6728" spans="2:51" s="13" customFormat="1" ht="11.25">
      <c r="B6728" s="210"/>
      <c r="C6728" s="211"/>
      <c r="D6728" s="212" t="s">
        <v>283</v>
      </c>
      <c r="E6728" s="213" t="s">
        <v>1</v>
      </c>
      <c r="F6728" s="214" t="s">
        <v>2354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2:51" s="13" customFormat="1" ht="11.25">
      <c r="B6729" s="210"/>
      <c r="C6729" s="211"/>
      <c r="D6729" s="212" t="s">
        <v>283</v>
      </c>
      <c r="E6729" s="213" t="s">
        <v>1</v>
      </c>
      <c r="F6729" s="214" t="s">
        <v>831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2:51" s="14" customFormat="1" ht="11.25">
      <c r="B6730" s="221"/>
      <c r="C6730" s="222"/>
      <c r="D6730" s="212" t="s">
        <v>283</v>
      </c>
      <c r="E6730" s="223" t="s">
        <v>1</v>
      </c>
      <c r="F6730" s="224" t="s">
        <v>2355</v>
      </c>
      <c r="G6730" s="222"/>
      <c r="H6730" s="225">
        <v>5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>
      <c r="B6731" s="221"/>
      <c r="C6731" s="222"/>
      <c r="D6731" s="212" t="s">
        <v>283</v>
      </c>
      <c r="E6731" s="223" t="s">
        <v>1</v>
      </c>
      <c r="F6731" s="224" t="s">
        <v>2356</v>
      </c>
      <c r="G6731" s="222"/>
      <c r="H6731" s="225">
        <v>1.288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>
      <c r="B6732" s="221"/>
      <c r="C6732" s="222"/>
      <c r="D6732" s="212" t="s">
        <v>283</v>
      </c>
      <c r="E6732" s="223" t="s">
        <v>1</v>
      </c>
      <c r="F6732" s="224" t="s">
        <v>2357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>
      <c r="B6733" s="221"/>
      <c r="C6733" s="222"/>
      <c r="D6733" s="212" t="s">
        <v>283</v>
      </c>
      <c r="E6733" s="223" t="s">
        <v>1</v>
      </c>
      <c r="F6733" s="224" t="s">
        <v>2358</v>
      </c>
      <c r="G6733" s="222"/>
      <c r="H6733" s="225">
        <v>2.4380000000000002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4" customFormat="1" ht="11.25">
      <c r="B6734" s="221"/>
      <c r="C6734" s="222"/>
      <c r="D6734" s="212" t="s">
        <v>283</v>
      </c>
      <c r="E6734" s="223" t="s">
        <v>1</v>
      </c>
      <c r="F6734" s="224" t="s">
        <v>2359</v>
      </c>
      <c r="G6734" s="222"/>
      <c r="H6734" s="225">
        <v>1.6379999999999999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2:51" s="14" customFormat="1" ht="11.25">
      <c r="B6735" s="221"/>
      <c r="C6735" s="222"/>
      <c r="D6735" s="212" t="s">
        <v>283</v>
      </c>
      <c r="E6735" s="223" t="s">
        <v>1</v>
      </c>
      <c r="F6735" s="224" t="s">
        <v>2360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2:51" s="14" customFormat="1" ht="11.25">
      <c r="B6736" s="221"/>
      <c r="C6736" s="222"/>
      <c r="D6736" s="212" t="s">
        <v>283</v>
      </c>
      <c r="E6736" s="223" t="s">
        <v>1</v>
      </c>
      <c r="F6736" s="224" t="s">
        <v>2361</v>
      </c>
      <c r="G6736" s="222"/>
      <c r="H6736" s="225">
        <v>2.8879999999999999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>
      <c r="B6737" s="221"/>
      <c r="C6737" s="222"/>
      <c r="D6737" s="212" t="s">
        <v>283</v>
      </c>
      <c r="E6737" s="223" t="s">
        <v>1</v>
      </c>
      <c r="F6737" s="224" t="s">
        <v>2362</v>
      </c>
      <c r="G6737" s="222"/>
      <c r="H6737" s="225">
        <v>4.2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>
      <c r="B6739" s="210"/>
      <c r="C6739" s="211"/>
      <c r="D6739" s="212" t="s">
        <v>283</v>
      </c>
      <c r="E6739" s="213" t="s">
        <v>1</v>
      </c>
      <c r="F6739" s="214" t="s">
        <v>2363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>
      <c r="B6740" s="210"/>
      <c r="C6740" s="211"/>
      <c r="D6740" s="212" t="s">
        <v>283</v>
      </c>
      <c r="E6740" s="213" t="s">
        <v>1</v>
      </c>
      <c r="F6740" s="214" t="s">
        <v>831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>
      <c r="B6741" s="221"/>
      <c r="C6741" s="222"/>
      <c r="D6741" s="212" t="s">
        <v>283</v>
      </c>
      <c r="E6741" s="223" t="s">
        <v>1</v>
      </c>
      <c r="F6741" s="224" t="s">
        <v>2364</v>
      </c>
      <c r="G6741" s="222"/>
      <c r="H6741" s="225">
        <v>24.763000000000002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3" customFormat="1" ht="11.25">
      <c r="B6742" s="210"/>
      <c r="C6742" s="211"/>
      <c r="D6742" s="212" t="s">
        <v>283</v>
      </c>
      <c r="E6742" s="213" t="s">
        <v>1</v>
      </c>
      <c r="F6742" s="214" t="s">
        <v>285</v>
      </c>
      <c r="G6742" s="211"/>
      <c r="H6742" s="213" t="s">
        <v>1</v>
      </c>
      <c r="I6742" s="215"/>
      <c r="J6742" s="211"/>
      <c r="K6742" s="211"/>
      <c r="L6742" s="216"/>
      <c r="M6742" s="217"/>
      <c r="N6742" s="218"/>
      <c r="O6742" s="218"/>
      <c r="P6742" s="218"/>
      <c r="Q6742" s="218"/>
      <c r="R6742" s="218"/>
      <c r="S6742" s="218"/>
      <c r="T6742" s="219"/>
      <c r="AT6742" s="220" t="s">
        <v>283</v>
      </c>
      <c r="AU6742" s="220" t="s">
        <v>84</v>
      </c>
      <c r="AV6742" s="13" t="s">
        <v>16</v>
      </c>
      <c r="AW6742" s="13" t="s">
        <v>32</v>
      </c>
      <c r="AX6742" s="13" t="s">
        <v>76</v>
      </c>
      <c r="AY6742" s="220" t="s">
        <v>272</v>
      </c>
    </row>
    <row r="6743" spans="2:51" s="13" customFormat="1" ht="11.25">
      <c r="B6743" s="210"/>
      <c r="C6743" s="211"/>
      <c r="D6743" s="212" t="s">
        <v>283</v>
      </c>
      <c r="E6743" s="213" t="s">
        <v>1</v>
      </c>
      <c r="F6743" s="214" t="s">
        <v>2282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>
      <c r="B6744" s="210"/>
      <c r="C6744" s="211"/>
      <c r="D6744" s="212" t="s">
        <v>283</v>
      </c>
      <c r="E6744" s="213" t="s">
        <v>1</v>
      </c>
      <c r="F6744" s="214" t="s">
        <v>833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4" customFormat="1" ht="11.25">
      <c r="B6745" s="221"/>
      <c r="C6745" s="222"/>
      <c r="D6745" s="212" t="s">
        <v>283</v>
      </c>
      <c r="E6745" s="223" t="s">
        <v>1</v>
      </c>
      <c r="F6745" s="224" t="s">
        <v>2283</v>
      </c>
      <c r="G6745" s="222"/>
      <c r="H6745" s="225">
        <v>3.488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>
      <c r="B6746" s="221"/>
      <c r="C6746" s="222"/>
      <c r="D6746" s="212" t="s">
        <v>283</v>
      </c>
      <c r="E6746" s="223" t="s">
        <v>1</v>
      </c>
      <c r="F6746" s="224" t="s">
        <v>2284</v>
      </c>
      <c r="G6746" s="222"/>
      <c r="H6746" s="225">
        <v>3.3879999999999999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>
      <c r="B6747" s="221"/>
      <c r="C6747" s="222"/>
      <c r="D6747" s="212" t="s">
        <v>283</v>
      </c>
      <c r="E6747" s="223" t="s">
        <v>1</v>
      </c>
      <c r="F6747" s="224" t="s">
        <v>2285</v>
      </c>
      <c r="G6747" s="222"/>
      <c r="H6747" s="225">
        <v>2.7879999999999998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>
      <c r="B6748" s="221"/>
      <c r="C6748" s="222"/>
      <c r="D6748" s="212" t="s">
        <v>283</v>
      </c>
      <c r="E6748" s="223" t="s">
        <v>1</v>
      </c>
      <c r="F6748" s="224" t="s">
        <v>2286</v>
      </c>
      <c r="G6748" s="222"/>
      <c r="H6748" s="225">
        <v>2.8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>
      <c r="B6749" s="221"/>
      <c r="C6749" s="222"/>
      <c r="D6749" s="212" t="s">
        <v>283</v>
      </c>
      <c r="E6749" s="223" t="s">
        <v>1</v>
      </c>
      <c r="F6749" s="224" t="s">
        <v>2287</v>
      </c>
      <c r="G6749" s="222"/>
      <c r="H6749" s="225">
        <v>4.4000000000000004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>
      <c r="B6750" s="221"/>
      <c r="C6750" s="222"/>
      <c r="D6750" s="212" t="s">
        <v>283</v>
      </c>
      <c r="E6750" s="223" t="s">
        <v>1</v>
      </c>
      <c r="F6750" s="224" t="s">
        <v>2288</v>
      </c>
      <c r="G6750" s="222"/>
      <c r="H6750" s="225">
        <v>6.3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>
      <c r="B6751" s="221"/>
      <c r="C6751" s="222"/>
      <c r="D6751" s="212" t="s">
        <v>283</v>
      </c>
      <c r="E6751" s="223" t="s">
        <v>1</v>
      </c>
      <c r="F6751" s="224" t="s">
        <v>2289</v>
      </c>
      <c r="G6751" s="222"/>
      <c r="H6751" s="225">
        <v>5.7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3" customFormat="1" ht="11.25">
      <c r="B6752" s="210"/>
      <c r="C6752" s="211"/>
      <c r="D6752" s="212" t="s">
        <v>283</v>
      </c>
      <c r="E6752" s="213" t="s">
        <v>1</v>
      </c>
      <c r="F6752" s="214" t="s">
        <v>837</v>
      </c>
      <c r="G6752" s="211"/>
      <c r="H6752" s="213" t="s">
        <v>1</v>
      </c>
      <c r="I6752" s="215"/>
      <c r="J6752" s="211"/>
      <c r="K6752" s="211"/>
      <c r="L6752" s="216"/>
      <c r="M6752" s="217"/>
      <c r="N6752" s="218"/>
      <c r="O6752" s="218"/>
      <c r="P6752" s="218"/>
      <c r="Q6752" s="218"/>
      <c r="R6752" s="218"/>
      <c r="S6752" s="218"/>
      <c r="T6752" s="219"/>
      <c r="AT6752" s="220" t="s">
        <v>283</v>
      </c>
      <c r="AU6752" s="220" t="s">
        <v>84</v>
      </c>
      <c r="AV6752" s="13" t="s">
        <v>16</v>
      </c>
      <c r="AW6752" s="13" t="s">
        <v>32</v>
      </c>
      <c r="AX6752" s="13" t="s">
        <v>76</v>
      </c>
      <c r="AY6752" s="220" t="s">
        <v>272</v>
      </c>
    </row>
    <row r="6753" spans="2:51" s="14" customFormat="1" ht="11.25">
      <c r="B6753" s="221"/>
      <c r="C6753" s="222"/>
      <c r="D6753" s="212" t="s">
        <v>283</v>
      </c>
      <c r="E6753" s="223" t="s">
        <v>1</v>
      </c>
      <c r="F6753" s="224" t="s">
        <v>2290</v>
      </c>
      <c r="G6753" s="222"/>
      <c r="H6753" s="225">
        <v>2.7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>
      <c r="B6754" s="221"/>
      <c r="C6754" s="222"/>
      <c r="D6754" s="212" t="s">
        <v>283</v>
      </c>
      <c r="E6754" s="223" t="s">
        <v>1</v>
      </c>
      <c r="F6754" s="224" t="s">
        <v>2291</v>
      </c>
      <c r="G6754" s="222"/>
      <c r="H6754" s="225">
        <v>3.488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>
      <c r="B6755" s="221"/>
      <c r="C6755" s="222"/>
      <c r="D6755" s="212" t="s">
        <v>283</v>
      </c>
      <c r="E6755" s="223" t="s">
        <v>1</v>
      </c>
      <c r="F6755" s="224" t="s">
        <v>2292</v>
      </c>
      <c r="G6755" s="222"/>
      <c r="H6755" s="225">
        <v>3.5880000000000001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>
      <c r="B6756" s="221"/>
      <c r="C6756" s="222"/>
      <c r="D6756" s="212" t="s">
        <v>283</v>
      </c>
      <c r="E6756" s="223" t="s">
        <v>1</v>
      </c>
      <c r="F6756" s="224" t="s">
        <v>2293</v>
      </c>
      <c r="G6756" s="222"/>
      <c r="H6756" s="225">
        <v>4.2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>
      <c r="B6757" s="221"/>
      <c r="C6757" s="222"/>
      <c r="D6757" s="212" t="s">
        <v>283</v>
      </c>
      <c r="E6757" s="223" t="s">
        <v>1</v>
      </c>
      <c r="F6757" s="224" t="s">
        <v>2294</v>
      </c>
      <c r="G6757" s="222"/>
      <c r="H6757" s="225">
        <v>2.988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>
      <c r="B6758" s="221"/>
      <c r="C6758" s="222"/>
      <c r="D6758" s="212" t="s">
        <v>283</v>
      </c>
      <c r="E6758" s="223" t="s">
        <v>1</v>
      </c>
      <c r="F6758" s="224" t="s">
        <v>2295</v>
      </c>
      <c r="G6758" s="222"/>
      <c r="H6758" s="225">
        <v>2.4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>
      <c r="B6759" s="221"/>
      <c r="C6759" s="222"/>
      <c r="D6759" s="212" t="s">
        <v>283</v>
      </c>
      <c r="E6759" s="223" t="s">
        <v>1</v>
      </c>
      <c r="F6759" s="224" t="s">
        <v>2296</v>
      </c>
      <c r="G6759" s="222"/>
      <c r="H6759" s="225">
        <v>2.9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>
      <c r="B6760" s="210"/>
      <c r="C6760" s="211"/>
      <c r="D6760" s="212" t="s">
        <v>283</v>
      </c>
      <c r="E6760" s="213" t="s">
        <v>1</v>
      </c>
      <c r="F6760" s="214" t="s">
        <v>285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3" customFormat="1" ht="11.25">
      <c r="B6761" s="210"/>
      <c r="C6761" s="211"/>
      <c r="D6761" s="212" t="s">
        <v>283</v>
      </c>
      <c r="E6761" s="213" t="s">
        <v>1</v>
      </c>
      <c r="F6761" s="214" t="s">
        <v>2297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>
      <c r="B6762" s="210"/>
      <c r="C6762" s="211"/>
      <c r="D6762" s="212" t="s">
        <v>283</v>
      </c>
      <c r="E6762" s="213" t="s">
        <v>1</v>
      </c>
      <c r="F6762" s="214" t="s">
        <v>833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4" customFormat="1" ht="11.25">
      <c r="B6763" s="221"/>
      <c r="C6763" s="222"/>
      <c r="D6763" s="212" t="s">
        <v>283</v>
      </c>
      <c r="E6763" s="223" t="s">
        <v>1</v>
      </c>
      <c r="F6763" s="224" t="s">
        <v>2298</v>
      </c>
      <c r="G6763" s="222"/>
      <c r="H6763" s="225">
        <v>3.0880000000000001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>
      <c r="B6764" s="210"/>
      <c r="C6764" s="211"/>
      <c r="D6764" s="212" t="s">
        <v>283</v>
      </c>
      <c r="E6764" s="213" t="s">
        <v>1</v>
      </c>
      <c r="F6764" s="214" t="s">
        <v>837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4" customFormat="1" ht="11.25">
      <c r="B6765" s="221"/>
      <c r="C6765" s="222"/>
      <c r="D6765" s="212" t="s">
        <v>283</v>
      </c>
      <c r="E6765" s="223" t="s">
        <v>1</v>
      </c>
      <c r="F6765" s="224" t="s">
        <v>2299</v>
      </c>
      <c r="G6765" s="222"/>
      <c r="H6765" s="225">
        <v>5.2</v>
      </c>
      <c r="I6765" s="226"/>
      <c r="J6765" s="222"/>
      <c r="K6765" s="222"/>
      <c r="L6765" s="227"/>
      <c r="M6765" s="228"/>
      <c r="N6765" s="229"/>
      <c r="O6765" s="229"/>
      <c r="P6765" s="229"/>
      <c r="Q6765" s="229"/>
      <c r="R6765" s="229"/>
      <c r="S6765" s="229"/>
      <c r="T6765" s="230"/>
      <c r="AT6765" s="231" t="s">
        <v>283</v>
      </c>
      <c r="AU6765" s="231" t="s">
        <v>84</v>
      </c>
      <c r="AV6765" s="14" t="s">
        <v>84</v>
      </c>
      <c r="AW6765" s="14" t="s">
        <v>32</v>
      </c>
      <c r="AX6765" s="14" t="s">
        <v>76</v>
      </c>
      <c r="AY6765" s="231" t="s">
        <v>272</v>
      </c>
    </row>
    <row r="6766" spans="2:51" s="14" customFormat="1" ht="11.25">
      <c r="B6766" s="221"/>
      <c r="C6766" s="222"/>
      <c r="D6766" s="212" t="s">
        <v>283</v>
      </c>
      <c r="E6766" s="223" t="s">
        <v>1</v>
      </c>
      <c r="F6766" s="224" t="s">
        <v>2300</v>
      </c>
      <c r="G6766" s="222"/>
      <c r="H6766" s="225">
        <v>9.2880000000000003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>
      <c r="B6767" s="221"/>
      <c r="C6767" s="222"/>
      <c r="D6767" s="212" t="s">
        <v>283</v>
      </c>
      <c r="E6767" s="223" t="s">
        <v>1</v>
      </c>
      <c r="F6767" s="224" t="s">
        <v>2301</v>
      </c>
      <c r="G6767" s="222"/>
      <c r="H6767" s="225">
        <v>3.7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>
      <c r="B6768" s="210"/>
      <c r="C6768" s="211"/>
      <c r="D6768" s="212" t="s">
        <v>283</v>
      </c>
      <c r="E6768" s="213" t="s">
        <v>1</v>
      </c>
      <c r="F6768" s="214" t="s">
        <v>285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3" customFormat="1" ht="11.25">
      <c r="B6769" s="210"/>
      <c r="C6769" s="211"/>
      <c r="D6769" s="212" t="s">
        <v>283</v>
      </c>
      <c r="E6769" s="213" t="s">
        <v>1</v>
      </c>
      <c r="F6769" s="214" t="s">
        <v>2302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>
      <c r="B6770" s="210"/>
      <c r="C6770" s="211"/>
      <c r="D6770" s="212" t="s">
        <v>283</v>
      </c>
      <c r="E6770" s="213" t="s">
        <v>1</v>
      </c>
      <c r="F6770" s="214" t="s">
        <v>833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4" customFormat="1" ht="11.25">
      <c r="B6771" s="221"/>
      <c r="C6771" s="222"/>
      <c r="D6771" s="212" t="s">
        <v>283</v>
      </c>
      <c r="E6771" s="223" t="s">
        <v>1</v>
      </c>
      <c r="F6771" s="224" t="s">
        <v>2303</v>
      </c>
      <c r="G6771" s="222"/>
      <c r="H6771" s="225">
        <v>21.562999999999999</v>
      </c>
      <c r="I6771" s="226"/>
      <c r="J6771" s="222"/>
      <c r="K6771" s="222"/>
      <c r="L6771" s="227"/>
      <c r="M6771" s="228"/>
      <c r="N6771" s="229"/>
      <c r="O6771" s="229"/>
      <c r="P6771" s="229"/>
      <c r="Q6771" s="229"/>
      <c r="R6771" s="229"/>
      <c r="S6771" s="229"/>
      <c r="T6771" s="230"/>
      <c r="AT6771" s="231" t="s">
        <v>283</v>
      </c>
      <c r="AU6771" s="231" t="s">
        <v>84</v>
      </c>
      <c r="AV6771" s="14" t="s">
        <v>84</v>
      </c>
      <c r="AW6771" s="14" t="s">
        <v>32</v>
      </c>
      <c r="AX6771" s="14" t="s">
        <v>76</v>
      </c>
      <c r="AY6771" s="231" t="s">
        <v>272</v>
      </c>
    </row>
    <row r="6772" spans="1:65" s="13" customFormat="1" ht="11.25">
      <c r="B6772" s="210"/>
      <c r="C6772" s="211"/>
      <c r="D6772" s="212" t="s">
        <v>283</v>
      </c>
      <c r="E6772" s="213" t="s">
        <v>1</v>
      </c>
      <c r="F6772" s="214" t="s">
        <v>837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4" customFormat="1" ht="11.25">
      <c r="B6773" s="221"/>
      <c r="C6773" s="222"/>
      <c r="D6773" s="212" t="s">
        <v>283</v>
      </c>
      <c r="E6773" s="223" t="s">
        <v>1</v>
      </c>
      <c r="F6773" s="224" t="s">
        <v>2304</v>
      </c>
      <c r="G6773" s="222"/>
      <c r="H6773" s="225">
        <v>22.163</v>
      </c>
      <c r="I6773" s="226"/>
      <c r="J6773" s="222"/>
      <c r="K6773" s="222"/>
      <c r="L6773" s="227"/>
      <c r="M6773" s="228"/>
      <c r="N6773" s="229"/>
      <c r="O6773" s="229"/>
      <c r="P6773" s="229"/>
      <c r="Q6773" s="229"/>
      <c r="R6773" s="229"/>
      <c r="S6773" s="229"/>
      <c r="T6773" s="230"/>
      <c r="AT6773" s="231" t="s">
        <v>283</v>
      </c>
      <c r="AU6773" s="231" t="s">
        <v>84</v>
      </c>
      <c r="AV6773" s="14" t="s">
        <v>84</v>
      </c>
      <c r="AW6773" s="14" t="s">
        <v>32</v>
      </c>
      <c r="AX6773" s="14" t="s">
        <v>76</v>
      </c>
      <c r="AY6773" s="231" t="s">
        <v>272</v>
      </c>
    </row>
    <row r="6774" spans="1:65" s="2" customFormat="1" ht="16.5" customHeight="1">
      <c r="A6774" s="34"/>
      <c r="B6774" s="35"/>
      <c r="C6774" s="192" t="s">
        <v>5389</v>
      </c>
      <c r="D6774" s="192" t="s">
        <v>274</v>
      </c>
      <c r="E6774" s="193" t="s">
        <v>5390</v>
      </c>
      <c r="F6774" s="194" t="s">
        <v>5391</v>
      </c>
      <c r="G6774" s="195" t="s">
        <v>185</v>
      </c>
      <c r="H6774" s="196">
        <v>682.9</v>
      </c>
      <c r="I6774" s="197"/>
      <c r="J6774" s="198">
        <f>ROUND(I6774*H6774,2)</f>
        <v>0</v>
      </c>
      <c r="K6774" s="194" t="s">
        <v>278</v>
      </c>
      <c r="L6774" s="39"/>
      <c r="M6774" s="199" t="s">
        <v>1</v>
      </c>
      <c r="N6774" s="200" t="s">
        <v>41</v>
      </c>
      <c r="O6774" s="71"/>
      <c r="P6774" s="201">
        <f>O6774*H6774</f>
        <v>0</v>
      </c>
      <c r="Q6774" s="201">
        <v>3.0000000000000001E-5</v>
      </c>
      <c r="R6774" s="201">
        <f>Q6774*H6774</f>
        <v>2.0486999999999998E-2</v>
      </c>
      <c r="S6774" s="201">
        <v>0</v>
      </c>
      <c r="T6774" s="202">
        <f>S6774*H6774</f>
        <v>0</v>
      </c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R6774" s="203" t="s">
        <v>358</v>
      </c>
      <c r="AT6774" s="203" t="s">
        <v>274</v>
      </c>
      <c r="AU6774" s="203" t="s">
        <v>84</v>
      </c>
      <c r="AY6774" s="17" t="s">
        <v>272</v>
      </c>
      <c r="BE6774" s="204">
        <f>IF(N6774="základní",J6774,0)</f>
        <v>0</v>
      </c>
      <c r="BF6774" s="204">
        <f>IF(N6774="snížená",J6774,0)</f>
        <v>0</v>
      </c>
      <c r="BG6774" s="204">
        <f>IF(N6774="zákl. přenesená",J6774,0)</f>
        <v>0</v>
      </c>
      <c r="BH6774" s="204">
        <f>IF(N6774="sníž. přenesená",J6774,0)</f>
        <v>0</v>
      </c>
      <c r="BI6774" s="204">
        <f>IF(N6774="nulová",J6774,0)</f>
        <v>0</v>
      </c>
      <c r="BJ6774" s="17" t="s">
        <v>16</v>
      </c>
      <c r="BK6774" s="204">
        <f>ROUND(I6774*H6774,2)</f>
        <v>0</v>
      </c>
      <c r="BL6774" s="17" t="s">
        <v>358</v>
      </c>
      <c r="BM6774" s="203" t="s">
        <v>5392</v>
      </c>
    </row>
    <row r="6775" spans="1:65" s="2" customFormat="1" ht="11.25">
      <c r="A6775" s="34"/>
      <c r="B6775" s="35"/>
      <c r="C6775" s="36"/>
      <c r="D6775" s="205" t="s">
        <v>281</v>
      </c>
      <c r="E6775" s="36"/>
      <c r="F6775" s="206" t="s">
        <v>5393</v>
      </c>
      <c r="G6775" s="36"/>
      <c r="H6775" s="36"/>
      <c r="I6775" s="207"/>
      <c r="J6775" s="36"/>
      <c r="K6775" s="36"/>
      <c r="L6775" s="39"/>
      <c r="M6775" s="208"/>
      <c r="N6775" s="209"/>
      <c r="O6775" s="71"/>
      <c r="P6775" s="71"/>
      <c r="Q6775" s="71"/>
      <c r="R6775" s="71"/>
      <c r="S6775" s="71"/>
      <c r="T6775" s="72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T6775" s="17" t="s">
        <v>281</v>
      </c>
      <c r="AU6775" s="17" t="s">
        <v>84</v>
      </c>
    </row>
    <row r="6776" spans="1:65" s="13" customFormat="1" ht="11.25">
      <c r="B6776" s="210"/>
      <c r="C6776" s="211"/>
      <c r="D6776" s="212" t="s">
        <v>283</v>
      </c>
      <c r="E6776" s="213" t="s">
        <v>1</v>
      </c>
      <c r="F6776" s="214" t="s">
        <v>5394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3" customFormat="1" ht="11.25">
      <c r="B6777" s="210"/>
      <c r="C6777" s="211"/>
      <c r="D6777" s="212" t="s">
        <v>283</v>
      </c>
      <c r="E6777" s="213" t="s">
        <v>1</v>
      </c>
      <c r="F6777" s="214" t="s">
        <v>285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22.5">
      <c r="B6778" s="210"/>
      <c r="C6778" s="211"/>
      <c r="D6778" s="212" t="s">
        <v>283</v>
      </c>
      <c r="E6778" s="213" t="s">
        <v>1</v>
      </c>
      <c r="F6778" s="214" t="s">
        <v>1820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11.25">
      <c r="B6779" s="210"/>
      <c r="C6779" s="211"/>
      <c r="D6779" s="212" t="s">
        <v>283</v>
      </c>
      <c r="E6779" s="213" t="s">
        <v>1</v>
      </c>
      <c r="F6779" s="214" t="s">
        <v>285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>
      <c r="B6780" s="210"/>
      <c r="C6780" s="211"/>
      <c r="D6780" s="212" t="s">
        <v>283</v>
      </c>
      <c r="E6780" s="213" t="s">
        <v>1</v>
      </c>
      <c r="F6780" s="214" t="s">
        <v>831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4" customFormat="1" ht="11.25">
      <c r="B6781" s="221"/>
      <c r="C6781" s="222"/>
      <c r="D6781" s="212" t="s">
        <v>283</v>
      </c>
      <c r="E6781" s="223" t="s">
        <v>1</v>
      </c>
      <c r="F6781" s="224" t="s">
        <v>5395</v>
      </c>
      <c r="G6781" s="222"/>
      <c r="H6781" s="225">
        <v>8.4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3.7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3.65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4.71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4.55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5.6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8.1999999999999993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7.3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3" customFormat="1" ht="11.25">
      <c r="B6791" s="210"/>
      <c r="C6791" s="211"/>
      <c r="D6791" s="212" t="s">
        <v>283</v>
      </c>
      <c r="E6791" s="213" t="s">
        <v>1</v>
      </c>
      <c r="F6791" s="214" t="s">
        <v>833</v>
      </c>
      <c r="G6791" s="211"/>
      <c r="H6791" s="213" t="s">
        <v>1</v>
      </c>
      <c r="I6791" s="215"/>
      <c r="J6791" s="211"/>
      <c r="K6791" s="211"/>
      <c r="L6791" s="216"/>
      <c r="M6791" s="217"/>
      <c r="N6791" s="218"/>
      <c r="O6791" s="218"/>
      <c r="P6791" s="218"/>
      <c r="Q6791" s="218"/>
      <c r="R6791" s="218"/>
      <c r="S6791" s="218"/>
      <c r="T6791" s="219"/>
      <c r="AT6791" s="220" t="s">
        <v>283</v>
      </c>
      <c r="AU6791" s="220" t="s">
        <v>84</v>
      </c>
      <c r="AV6791" s="13" t="s">
        <v>16</v>
      </c>
      <c r="AW6791" s="13" t="s">
        <v>32</v>
      </c>
      <c r="AX6791" s="13" t="s">
        <v>76</v>
      </c>
      <c r="AY6791" s="220" t="s">
        <v>272</v>
      </c>
    </row>
    <row r="6792" spans="2:51" s="14" customFormat="1" ht="11.25">
      <c r="B6792" s="221"/>
      <c r="C6792" s="222"/>
      <c r="D6792" s="212" t="s">
        <v>283</v>
      </c>
      <c r="E6792" s="223" t="s">
        <v>1</v>
      </c>
      <c r="F6792" s="224" t="s">
        <v>5405</v>
      </c>
      <c r="G6792" s="222"/>
      <c r="H6792" s="225">
        <v>28.05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17.2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22.24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5.75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6.45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7.9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7.8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5.85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5.9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7.5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10.25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8.85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3" customFormat="1" ht="11.25">
      <c r="B6804" s="210"/>
      <c r="C6804" s="211"/>
      <c r="D6804" s="212" t="s">
        <v>283</v>
      </c>
      <c r="E6804" s="213" t="s">
        <v>1</v>
      </c>
      <c r="F6804" s="214" t="s">
        <v>837</v>
      </c>
      <c r="G6804" s="211"/>
      <c r="H6804" s="213" t="s">
        <v>1</v>
      </c>
      <c r="I6804" s="215"/>
      <c r="J6804" s="211"/>
      <c r="K6804" s="211"/>
      <c r="L6804" s="216"/>
      <c r="M6804" s="217"/>
      <c r="N6804" s="218"/>
      <c r="O6804" s="218"/>
      <c r="P6804" s="218"/>
      <c r="Q6804" s="218"/>
      <c r="R6804" s="218"/>
      <c r="S6804" s="218"/>
      <c r="T6804" s="219"/>
      <c r="AT6804" s="220" t="s">
        <v>283</v>
      </c>
      <c r="AU6804" s="220" t="s">
        <v>84</v>
      </c>
      <c r="AV6804" s="13" t="s">
        <v>16</v>
      </c>
      <c r="AW6804" s="13" t="s">
        <v>32</v>
      </c>
      <c r="AX6804" s="13" t="s">
        <v>76</v>
      </c>
      <c r="AY6804" s="220" t="s">
        <v>272</v>
      </c>
    </row>
    <row r="6805" spans="2:51" s="14" customFormat="1" ht="11.25">
      <c r="B6805" s="221"/>
      <c r="C6805" s="222"/>
      <c r="D6805" s="212" t="s">
        <v>283</v>
      </c>
      <c r="E6805" s="223" t="s">
        <v>1</v>
      </c>
      <c r="F6805" s="224" t="s">
        <v>5417</v>
      </c>
      <c r="G6805" s="222"/>
      <c r="H6805" s="225">
        <v>11.7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2:51" s="14" customFormat="1" ht="11.25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34.799999999999997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5.8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7.95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8.0500000000000007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7.5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6.15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7.35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5.3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38.9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10.45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>
      <c r="B6817" s="221"/>
      <c r="C6817" s="222"/>
      <c r="D6817" s="212" t="s">
        <v>283</v>
      </c>
      <c r="E6817" s="222"/>
      <c r="F6817" s="224" t="s">
        <v>5429</v>
      </c>
      <c r="G6817" s="222"/>
      <c r="H6817" s="225">
        <v>682.9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4</v>
      </c>
      <c r="AX6817" s="14" t="s">
        <v>16</v>
      </c>
      <c r="AY6817" s="231" t="s">
        <v>272</v>
      </c>
    </row>
    <row r="6818" spans="1:65" s="2" customFormat="1" ht="16.5" customHeight="1">
      <c r="A6818" s="34"/>
      <c r="B6818" s="35"/>
      <c r="C6818" s="192" t="s">
        <v>5430</v>
      </c>
      <c r="D6818" s="192" t="s">
        <v>274</v>
      </c>
      <c r="E6818" s="193" t="s">
        <v>5431</v>
      </c>
      <c r="F6818" s="194" t="s">
        <v>5432</v>
      </c>
      <c r="G6818" s="195" t="s">
        <v>185</v>
      </c>
      <c r="H6818" s="196">
        <v>162.405</v>
      </c>
      <c r="I6818" s="197"/>
      <c r="J6818" s="198">
        <f>ROUND(I6818*H6818,2)</f>
        <v>0</v>
      </c>
      <c r="K6818" s="194" t="s">
        <v>278</v>
      </c>
      <c r="L6818" s="39"/>
      <c r="M6818" s="199" t="s">
        <v>1</v>
      </c>
      <c r="N6818" s="200" t="s">
        <v>41</v>
      </c>
      <c r="O6818" s="71"/>
      <c r="P6818" s="201">
        <f>O6818*H6818</f>
        <v>0</v>
      </c>
      <c r="Q6818" s="201">
        <v>1.2E-4</v>
      </c>
      <c r="R6818" s="201">
        <f>Q6818*H6818</f>
        <v>1.9488600000000002E-2</v>
      </c>
      <c r="S6818" s="201">
        <v>0</v>
      </c>
      <c r="T6818" s="202">
        <f>S6818*H6818</f>
        <v>0</v>
      </c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R6818" s="203" t="s">
        <v>358</v>
      </c>
      <c r="AT6818" s="203" t="s">
        <v>274</v>
      </c>
      <c r="AU6818" s="203" t="s">
        <v>84</v>
      </c>
      <c r="AY6818" s="17" t="s">
        <v>272</v>
      </c>
      <c r="BE6818" s="204">
        <f>IF(N6818="základní",J6818,0)</f>
        <v>0</v>
      </c>
      <c r="BF6818" s="204">
        <f>IF(N6818="snížená",J6818,0)</f>
        <v>0</v>
      </c>
      <c r="BG6818" s="204">
        <f>IF(N6818="zákl. přenesená",J6818,0)</f>
        <v>0</v>
      </c>
      <c r="BH6818" s="204">
        <f>IF(N6818="sníž. přenesená",J6818,0)</f>
        <v>0</v>
      </c>
      <c r="BI6818" s="204">
        <f>IF(N6818="nulová",J6818,0)</f>
        <v>0</v>
      </c>
      <c r="BJ6818" s="17" t="s">
        <v>16</v>
      </c>
      <c r="BK6818" s="204">
        <f>ROUND(I6818*H6818,2)</f>
        <v>0</v>
      </c>
      <c r="BL6818" s="17" t="s">
        <v>358</v>
      </c>
      <c r="BM6818" s="203" t="s">
        <v>5433</v>
      </c>
    </row>
    <row r="6819" spans="1:65" s="2" customFormat="1" ht="11.25">
      <c r="A6819" s="34"/>
      <c r="B6819" s="35"/>
      <c r="C6819" s="36"/>
      <c r="D6819" s="205" t="s">
        <v>281</v>
      </c>
      <c r="E6819" s="36"/>
      <c r="F6819" s="206" t="s">
        <v>5434</v>
      </c>
      <c r="G6819" s="36"/>
      <c r="H6819" s="36"/>
      <c r="I6819" s="207"/>
      <c r="J6819" s="36"/>
      <c r="K6819" s="36"/>
      <c r="L6819" s="39"/>
      <c r="M6819" s="208"/>
      <c r="N6819" s="209"/>
      <c r="O6819" s="71"/>
      <c r="P6819" s="71"/>
      <c r="Q6819" s="71"/>
      <c r="R6819" s="71"/>
      <c r="S6819" s="71"/>
      <c r="T6819" s="72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T6819" s="17" t="s">
        <v>281</v>
      </c>
      <c r="AU6819" s="17" t="s">
        <v>84</v>
      </c>
    </row>
    <row r="6820" spans="1:65" s="13" customFormat="1" ht="11.25">
      <c r="B6820" s="210"/>
      <c r="C6820" s="211"/>
      <c r="D6820" s="212" t="s">
        <v>283</v>
      </c>
      <c r="E6820" s="213" t="s">
        <v>1</v>
      </c>
      <c r="F6820" s="214" t="s">
        <v>5435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1:65" s="13" customFormat="1" ht="11.25">
      <c r="B6821" s="210"/>
      <c r="C6821" s="211"/>
      <c r="D6821" s="212" t="s">
        <v>283</v>
      </c>
      <c r="E6821" s="213" t="s">
        <v>1</v>
      </c>
      <c r="F6821" s="214" t="s">
        <v>285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22.5">
      <c r="B6822" s="210"/>
      <c r="C6822" s="211"/>
      <c r="D6822" s="212" t="s">
        <v>283</v>
      </c>
      <c r="E6822" s="213" t="s">
        <v>1</v>
      </c>
      <c r="F6822" s="214" t="s">
        <v>2272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11.25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>
      <c r="B6824" s="210"/>
      <c r="C6824" s="211"/>
      <c r="D6824" s="212" t="s">
        <v>283</v>
      </c>
      <c r="E6824" s="213" t="s">
        <v>1</v>
      </c>
      <c r="F6824" s="214" t="s">
        <v>2305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>
      <c r="B6825" s="210"/>
      <c r="C6825" s="211"/>
      <c r="D6825" s="212" t="s">
        <v>283</v>
      </c>
      <c r="E6825" s="213" t="s">
        <v>1</v>
      </c>
      <c r="F6825" s="214" t="s">
        <v>833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4" customFormat="1" ht="11.25">
      <c r="B6826" s="221"/>
      <c r="C6826" s="222"/>
      <c r="D6826" s="212" t="s">
        <v>283</v>
      </c>
      <c r="E6826" s="223" t="s">
        <v>1</v>
      </c>
      <c r="F6826" s="224" t="s">
        <v>5291</v>
      </c>
      <c r="G6826" s="222"/>
      <c r="H6826" s="225">
        <v>10.675000000000001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1:65" s="13" customFormat="1" ht="11.25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1:65" s="13" customFormat="1" ht="11.25">
      <c r="B6828" s="210"/>
      <c r="C6828" s="211"/>
      <c r="D6828" s="212" t="s">
        <v>283</v>
      </c>
      <c r="E6828" s="213" t="s">
        <v>1</v>
      </c>
      <c r="F6828" s="214" t="s">
        <v>2235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>
      <c r="B6829" s="210"/>
      <c r="C6829" s="211"/>
      <c r="D6829" s="212" t="s">
        <v>283</v>
      </c>
      <c r="E6829" s="213" t="s">
        <v>1</v>
      </c>
      <c r="F6829" s="214" t="s">
        <v>837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4" customFormat="1" ht="11.25">
      <c r="B6830" s="221"/>
      <c r="C6830" s="222"/>
      <c r="D6830" s="212" t="s">
        <v>283</v>
      </c>
      <c r="E6830" s="223" t="s">
        <v>1</v>
      </c>
      <c r="F6830" s="224" t="s">
        <v>5292</v>
      </c>
      <c r="G6830" s="222"/>
      <c r="H6830" s="225">
        <v>7.45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1:65" s="13" customFormat="1" ht="11.25">
      <c r="B6831" s="210"/>
      <c r="C6831" s="211"/>
      <c r="D6831" s="212" t="s">
        <v>283</v>
      </c>
      <c r="E6831" s="213" t="s">
        <v>1</v>
      </c>
      <c r="F6831" s="214" t="s">
        <v>285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1:65" s="13" customFormat="1" ht="11.25">
      <c r="B6832" s="210"/>
      <c r="C6832" s="211"/>
      <c r="D6832" s="212" t="s">
        <v>283</v>
      </c>
      <c r="E6832" s="213" t="s">
        <v>1</v>
      </c>
      <c r="F6832" s="214" t="s">
        <v>5276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>
      <c r="B6833" s="210"/>
      <c r="C6833" s="211"/>
      <c r="D6833" s="212" t="s">
        <v>283</v>
      </c>
      <c r="E6833" s="213" t="s">
        <v>1</v>
      </c>
      <c r="F6833" s="214" t="s">
        <v>831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>
      <c r="B6834" s="221"/>
      <c r="C6834" s="222"/>
      <c r="D6834" s="212" t="s">
        <v>283</v>
      </c>
      <c r="E6834" s="223" t="s">
        <v>1</v>
      </c>
      <c r="F6834" s="224" t="s">
        <v>5301</v>
      </c>
      <c r="G6834" s="222"/>
      <c r="H6834" s="225">
        <v>2.4279999999999999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>
      <c r="B6835" s="210"/>
      <c r="C6835" s="211"/>
      <c r="D6835" s="212" t="s">
        <v>283</v>
      </c>
      <c r="E6835" s="213" t="s">
        <v>1</v>
      </c>
      <c r="F6835" s="214" t="s">
        <v>837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4" customFormat="1" ht="33.75">
      <c r="B6836" s="221"/>
      <c r="C6836" s="222"/>
      <c r="D6836" s="212" t="s">
        <v>283</v>
      </c>
      <c r="E6836" s="223" t="s">
        <v>1</v>
      </c>
      <c r="F6836" s="224" t="s">
        <v>5302</v>
      </c>
      <c r="G6836" s="222"/>
      <c r="H6836" s="225">
        <v>29.37</v>
      </c>
      <c r="I6836" s="226"/>
      <c r="J6836" s="222"/>
      <c r="K6836" s="222"/>
      <c r="L6836" s="227"/>
      <c r="M6836" s="228"/>
      <c r="N6836" s="229"/>
      <c r="O6836" s="229"/>
      <c r="P6836" s="229"/>
      <c r="Q6836" s="229"/>
      <c r="R6836" s="229"/>
      <c r="S6836" s="229"/>
      <c r="T6836" s="230"/>
      <c r="AT6836" s="231" t="s">
        <v>283</v>
      </c>
      <c r="AU6836" s="231" t="s">
        <v>84</v>
      </c>
      <c r="AV6836" s="14" t="s">
        <v>84</v>
      </c>
      <c r="AW6836" s="14" t="s">
        <v>32</v>
      </c>
      <c r="AX6836" s="14" t="s">
        <v>76</v>
      </c>
      <c r="AY6836" s="231" t="s">
        <v>272</v>
      </c>
    </row>
    <row r="6837" spans="2:51" s="13" customFormat="1" ht="11.25">
      <c r="B6837" s="210"/>
      <c r="C6837" s="211"/>
      <c r="D6837" s="212" t="s">
        <v>283</v>
      </c>
      <c r="E6837" s="213" t="s">
        <v>1</v>
      </c>
      <c r="F6837" s="214" t="s">
        <v>854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>
      <c r="B6838" s="221"/>
      <c r="C6838" s="222"/>
      <c r="D6838" s="212" t="s">
        <v>283</v>
      </c>
      <c r="E6838" s="223" t="s">
        <v>1</v>
      </c>
      <c r="F6838" s="224" t="s">
        <v>5303</v>
      </c>
      <c r="G6838" s="222"/>
      <c r="H6838" s="225">
        <v>3.9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>
      <c r="B6840" s="210"/>
      <c r="C6840" s="211"/>
      <c r="D6840" s="212" t="s">
        <v>283</v>
      </c>
      <c r="E6840" s="213" t="s">
        <v>1</v>
      </c>
      <c r="F6840" s="214" t="s">
        <v>2363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>
      <c r="B6841" s="210"/>
      <c r="C6841" s="211"/>
      <c r="D6841" s="212" t="s">
        <v>283</v>
      </c>
      <c r="E6841" s="213" t="s">
        <v>1</v>
      </c>
      <c r="F6841" s="214" t="s">
        <v>831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>
      <c r="B6842" s="221"/>
      <c r="C6842" s="222"/>
      <c r="D6842" s="212" t="s">
        <v>283</v>
      </c>
      <c r="E6842" s="223" t="s">
        <v>1</v>
      </c>
      <c r="F6842" s="224" t="s">
        <v>5314</v>
      </c>
      <c r="G6842" s="222"/>
      <c r="H6842" s="225">
        <v>16.649999999999999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>
      <c r="B6843" s="210"/>
      <c r="C6843" s="211"/>
      <c r="D6843" s="212" t="s">
        <v>283</v>
      </c>
      <c r="E6843" s="213" t="s">
        <v>1</v>
      </c>
      <c r="F6843" s="214" t="s">
        <v>285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3" customFormat="1" ht="11.25">
      <c r="B6844" s="210"/>
      <c r="C6844" s="211"/>
      <c r="D6844" s="212" t="s">
        <v>283</v>
      </c>
      <c r="E6844" s="213" t="s">
        <v>1</v>
      </c>
      <c r="F6844" s="214" t="s">
        <v>2302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>
      <c r="B6845" s="210"/>
      <c r="C6845" s="211"/>
      <c r="D6845" s="212" t="s">
        <v>283</v>
      </c>
      <c r="E6845" s="213" t="s">
        <v>1</v>
      </c>
      <c r="F6845" s="214" t="s">
        <v>833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4" customFormat="1" ht="11.25">
      <c r="B6846" s="221"/>
      <c r="C6846" s="222"/>
      <c r="D6846" s="212" t="s">
        <v>283</v>
      </c>
      <c r="E6846" s="223" t="s">
        <v>1</v>
      </c>
      <c r="F6846" s="224" t="s">
        <v>5315</v>
      </c>
      <c r="G6846" s="222"/>
      <c r="H6846" s="225">
        <v>13.05</v>
      </c>
      <c r="I6846" s="226"/>
      <c r="J6846" s="222"/>
      <c r="K6846" s="222"/>
      <c r="L6846" s="227"/>
      <c r="M6846" s="228"/>
      <c r="N6846" s="229"/>
      <c r="O6846" s="229"/>
      <c r="P6846" s="229"/>
      <c r="Q6846" s="229"/>
      <c r="R6846" s="229"/>
      <c r="S6846" s="229"/>
      <c r="T6846" s="230"/>
      <c r="AT6846" s="231" t="s">
        <v>283</v>
      </c>
      <c r="AU6846" s="231" t="s">
        <v>84</v>
      </c>
      <c r="AV6846" s="14" t="s">
        <v>84</v>
      </c>
      <c r="AW6846" s="14" t="s">
        <v>32</v>
      </c>
      <c r="AX6846" s="14" t="s">
        <v>76</v>
      </c>
      <c r="AY6846" s="231" t="s">
        <v>272</v>
      </c>
    </row>
    <row r="6847" spans="2:51" s="13" customFormat="1" ht="11.25">
      <c r="B6847" s="210"/>
      <c r="C6847" s="211"/>
      <c r="D6847" s="212" t="s">
        <v>283</v>
      </c>
      <c r="E6847" s="213" t="s">
        <v>1</v>
      </c>
      <c r="F6847" s="214" t="s">
        <v>837</v>
      </c>
      <c r="G6847" s="211"/>
      <c r="H6847" s="213" t="s">
        <v>1</v>
      </c>
      <c r="I6847" s="215"/>
      <c r="J6847" s="211"/>
      <c r="K6847" s="211"/>
      <c r="L6847" s="216"/>
      <c r="M6847" s="217"/>
      <c r="N6847" s="218"/>
      <c r="O6847" s="218"/>
      <c r="P6847" s="218"/>
      <c r="Q6847" s="218"/>
      <c r="R6847" s="218"/>
      <c r="S6847" s="218"/>
      <c r="T6847" s="219"/>
      <c r="AT6847" s="220" t="s">
        <v>283</v>
      </c>
      <c r="AU6847" s="220" t="s">
        <v>84</v>
      </c>
      <c r="AV6847" s="13" t="s">
        <v>16</v>
      </c>
      <c r="AW6847" s="13" t="s">
        <v>32</v>
      </c>
      <c r="AX6847" s="13" t="s">
        <v>76</v>
      </c>
      <c r="AY6847" s="220" t="s">
        <v>272</v>
      </c>
    </row>
    <row r="6848" spans="2:51" s="14" customFormat="1" ht="22.5">
      <c r="B6848" s="221"/>
      <c r="C6848" s="222"/>
      <c r="D6848" s="212" t="s">
        <v>283</v>
      </c>
      <c r="E6848" s="223" t="s">
        <v>1</v>
      </c>
      <c r="F6848" s="224" t="s">
        <v>5316</v>
      </c>
      <c r="G6848" s="222"/>
      <c r="H6848" s="225">
        <v>12.8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3" customFormat="1" ht="11.25">
      <c r="B6849" s="210"/>
      <c r="C6849" s="211"/>
      <c r="D6849" s="212" t="s">
        <v>283</v>
      </c>
      <c r="E6849" s="213" t="s">
        <v>1</v>
      </c>
      <c r="F6849" s="214" t="s">
        <v>285</v>
      </c>
      <c r="G6849" s="211"/>
      <c r="H6849" s="213" t="s">
        <v>1</v>
      </c>
      <c r="I6849" s="215"/>
      <c r="J6849" s="211"/>
      <c r="K6849" s="211"/>
      <c r="L6849" s="216"/>
      <c r="M6849" s="217"/>
      <c r="N6849" s="218"/>
      <c r="O6849" s="218"/>
      <c r="P6849" s="218"/>
      <c r="Q6849" s="218"/>
      <c r="R6849" s="218"/>
      <c r="S6849" s="218"/>
      <c r="T6849" s="219"/>
      <c r="AT6849" s="220" t="s">
        <v>283</v>
      </c>
      <c r="AU6849" s="220" t="s">
        <v>84</v>
      </c>
      <c r="AV6849" s="13" t="s">
        <v>16</v>
      </c>
      <c r="AW6849" s="13" t="s">
        <v>32</v>
      </c>
      <c r="AX6849" s="13" t="s">
        <v>76</v>
      </c>
      <c r="AY6849" s="220" t="s">
        <v>272</v>
      </c>
    </row>
    <row r="6850" spans="1:65" s="13" customFormat="1" ht="11.25">
      <c r="B6850" s="210"/>
      <c r="C6850" s="211"/>
      <c r="D6850" s="212" t="s">
        <v>283</v>
      </c>
      <c r="E6850" s="213" t="s">
        <v>1</v>
      </c>
      <c r="F6850" s="214" t="s">
        <v>5283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4" customFormat="1" ht="11.25">
      <c r="B6851" s="221"/>
      <c r="C6851" s="222"/>
      <c r="D6851" s="212" t="s">
        <v>283</v>
      </c>
      <c r="E6851" s="223" t="s">
        <v>1</v>
      </c>
      <c r="F6851" s="224" t="s">
        <v>5322</v>
      </c>
      <c r="G6851" s="222"/>
      <c r="H6851" s="225">
        <v>9.3219999999999992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6.6159999999999997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>
      <c r="B6853" s="221"/>
      <c r="C6853" s="222"/>
      <c r="D6853" s="212" t="s">
        <v>283</v>
      </c>
      <c r="E6853" s="223" t="s">
        <v>1</v>
      </c>
      <c r="F6853" s="224" t="s">
        <v>5322</v>
      </c>
      <c r="G6853" s="222"/>
      <c r="H6853" s="225">
        <v>9.3219999999999992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>
      <c r="B6854" s="221"/>
      <c r="C6854" s="222"/>
      <c r="D6854" s="212" t="s">
        <v>283</v>
      </c>
      <c r="E6854" s="223" t="s">
        <v>1</v>
      </c>
      <c r="F6854" s="224" t="s">
        <v>5322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>
      <c r="B6855" s="221"/>
      <c r="C6855" s="222"/>
      <c r="D6855" s="212" t="s">
        <v>283</v>
      </c>
      <c r="E6855" s="223" t="s">
        <v>1</v>
      </c>
      <c r="F6855" s="224" t="s">
        <v>5324</v>
      </c>
      <c r="G6855" s="222"/>
      <c r="H6855" s="225">
        <v>6.6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9.3000000000000007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3" customFormat="1" ht="11.25">
      <c r="B6857" s="210"/>
      <c r="C6857" s="211"/>
      <c r="D6857" s="212" t="s">
        <v>283</v>
      </c>
      <c r="E6857" s="213" t="s">
        <v>1</v>
      </c>
      <c r="F6857" s="214" t="s">
        <v>285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4" customFormat="1" ht="11.25">
      <c r="B6858" s="221"/>
      <c r="C6858" s="222"/>
      <c r="D6858" s="212" t="s">
        <v>283</v>
      </c>
      <c r="E6858" s="223" t="s">
        <v>1</v>
      </c>
      <c r="F6858" s="224" t="s">
        <v>5326</v>
      </c>
      <c r="G6858" s="222"/>
      <c r="H6858" s="225">
        <v>15.6</v>
      </c>
      <c r="I6858" s="226"/>
      <c r="J6858" s="222"/>
      <c r="K6858" s="222"/>
      <c r="L6858" s="227"/>
      <c r="M6858" s="228"/>
      <c r="N6858" s="229"/>
      <c r="O6858" s="229"/>
      <c r="P6858" s="229"/>
      <c r="Q6858" s="229"/>
      <c r="R6858" s="229"/>
      <c r="S6858" s="229"/>
      <c r="T6858" s="230"/>
      <c r="AT6858" s="231" t="s">
        <v>283</v>
      </c>
      <c r="AU6858" s="231" t="s">
        <v>84</v>
      </c>
      <c r="AV6858" s="14" t="s">
        <v>84</v>
      </c>
      <c r="AW6858" s="14" t="s">
        <v>32</v>
      </c>
      <c r="AX6858" s="14" t="s">
        <v>76</v>
      </c>
      <c r="AY6858" s="231" t="s">
        <v>272</v>
      </c>
    </row>
    <row r="6859" spans="1:65" s="2" customFormat="1" ht="24.2" customHeight="1">
      <c r="A6859" s="34"/>
      <c r="B6859" s="35"/>
      <c r="C6859" s="192" t="s">
        <v>5436</v>
      </c>
      <c r="D6859" s="192" t="s">
        <v>274</v>
      </c>
      <c r="E6859" s="193" t="s">
        <v>5437</v>
      </c>
      <c r="F6859" s="194" t="s">
        <v>5438</v>
      </c>
      <c r="G6859" s="195" t="s">
        <v>185</v>
      </c>
      <c r="H6859" s="196">
        <v>341.45</v>
      </c>
      <c r="I6859" s="197"/>
      <c r="J6859" s="198">
        <f>ROUND(I6859*H6859,2)</f>
        <v>0</v>
      </c>
      <c r="K6859" s="194" t="s">
        <v>278</v>
      </c>
      <c r="L6859" s="39"/>
      <c r="M6859" s="199" t="s">
        <v>1</v>
      </c>
      <c r="N6859" s="200" t="s">
        <v>41</v>
      </c>
      <c r="O6859" s="71"/>
      <c r="P6859" s="201">
        <f>O6859*H6859</f>
        <v>0</v>
      </c>
      <c r="Q6859" s="201">
        <v>0</v>
      </c>
      <c r="R6859" s="201">
        <f>Q6859*H6859</f>
        <v>0</v>
      </c>
      <c r="S6859" s="201">
        <v>0</v>
      </c>
      <c r="T6859" s="202">
        <f>S6859*H6859</f>
        <v>0</v>
      </c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R6859" s="203" t="s">
        <v>358</v>
      </c>
      <c r="AT6859" s="203" t="s">
        <v>274</v>
      </c>
      <c r="AU6859" s="203" t="s">
        <v>84</v>
      </c>
      <c r="AY6859" s="17" t="s">
        <v>272</v>
      </c>
      <c r="BE6859" s="204">
        <f>IF(N6859="základní",J6859,0)</f>
        <v>0</v>
      </c>
      <c r="BF6859" s="204">
        <f>IF(N6859="snížená",J6859,0)</f>
        <v>0</v>
      </c>
      <c r="BG6859" s="204">
        <f>IF(N6859="zákl. přenesená",J6859,0)</f>
        <v>0</v>
      </c>
      <c r="BH6859" s="204">
        <f>IF(N6859="sníž. přenesená",J6859,0)</f>
        <v>0</v>
      </c>
      <c r="BI6859" s="204">
        <f>IF(N6859="nulová",J6859,0)</f>
        <v>0</v>
      </c>
      <c r="BJ6859" s="17" t="s">
        <v>16</v>
      </c>
      <c r="BK6859" s="204">
        <f>ROUND(I6859*H6859,2)</f>
        <v>0</v>
      </c>
      <c r="BL6859" s="17" t="s">
        <v>358</v>
      </c>
      <c r="BM6859" s="203" t="s">
        <v>5439</v>
      </c>
    </row>
    <row r="6860" spans="1:65" s="2" customFormat="1" ht="11.25">
      <c r="A6860" s="34"/>
      <c r="B6860" s="35"/>
      <c r="C6860" s="36"/>
      <c r="D6860" s="205" t="s">
        <v>281</v>
      </c>
      <c r="E6860" s="36"/>
      <c r="F6860" s="206" t="s">
        <v>5440</v>
      </c>
      <c r="G6860" s="36"/>
      <c r="H6860" s="36"/>
      <c r="I6860" s="207"/>
      <c r="J6860" s="36"/>
      <c r="K6860" s="36"/>
      <c r="L6860" s="39"/>
      <c r="M6860" s="208"/>
      <c r="N6860" s="209"/>
      <c r="O6860" s="71"/>
      <c r="P6860" s="71"/>
      <c r="Q6860" s="71"/>
      <c r="R6860" s="71"/>
      <c r="S6860" s="71"/>
      <c r="T6860" s="72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T6860" s="17" t="s">
        <v>281</v>
      </c>
      <c r="AU6860" s="17" t="s">
        <v>84</v>
      </c>
    </row>
    <row r="6861" spans="1:65" s="13" customFormat="1" ht="22.5">
      <c r="B6861" s="210"/>
      <c r="C6861" s="211"/>
      <c r="D6861" s="212" t="s">
        <v>283</v>
      </c>
      <c r="E6861" s="213" t="s">
        <v>1</v>
      </c>
      <c r="F6861" s="214" t="s">
        <v>1820</v>
      </c>
      <c r="G6861" s="211"/>
      <c r="H6861" s="213" t="s">
        <v>1</v>
      </c>
      <c r="I6861" s="215"/>
      <c r="J6861" s="211"/>
      <c r="K6861" s="211"/>
      <c r="L6861" s="216"/>
      <c r="M6861" s="217"/>
      <c r="N6861" s="218"/>
      <c r="O6861" s="218"/>
      <c r="P6861" s="218"/>
      <c r="Q6861" s="218"/>
      <c r="R6861" s="218"/>
      <c r="S6861" s="218"/>
      <c r="T6861" s="219"/>
      <c r="AT6861" s="220" t="s">
        <v>283</v>
      </c>
      <c r="AU6861" s="220" t="s">
        <v>84</v>
      </c>
      <c r="AV6861" s="13" t="s">
        <v>16</v>
      </c>
      <c r="AW6861" s="13" t="s">
        <v>32</v>
      </c>
      <c r="AX6861" s="13" t="s">
        <v>76</v>
      </c>
      <c r="AY6861" s="220" t="s">
        <v>272</v>
      </c>
    </row>
    <row r="6862" spans="1:65" s="13" customFormat="1" ht="11.25">
      <c r="B6862" s="210"/>
      <c r="C6862" s="211"/>
      <c r="D6862" s="212" t="s">
        <v>283</v>
      </c>
      <c r="E6862" s="213" t="s">
        <v>1</v>
      </c>
      <c r="F6862" s="214" t="s">
        <v>285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>
      <c r="B6863" s="210"/>
      <c r="C6863" s="211"/>
      <c r="D6863" s="212" t="s">
        <v>283</v>
      </c>
      <c r="E6863" s="213" t="s">
        <v>1</v>
      </c>
      <c r="F6863" s="214" t="s">
        <v>1821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>
      <c r="B6864" s="210"/>
      <c r="C6864" s="211"/>
      <c r="D6864" s="212" t="s">
        <v>283</v>
      </c>
      <c r="E6864" s="213" t="s">
        <v>1</v>
      </c>
      <c r="F6864" s="214" t="s">
        <v>831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4" customFormat="1" ht="11.25">
      <c r="B6865" s="221"/>
      <c r="C6865" s="222"/>
      <c r="D6865" s="212" t="s">
        <v>283</v>
      </c>
      <c r="E6865" s="223" t="s">
        <v>1</v>
      </c>
      <c r="F6865" s="224" t="s">
        <v>5395</v>
      </c>
      <c r="G6865" s="222"/>
      <c r="H6865" s="225">
        <v>8.4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3.7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3.65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4.71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4.55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5.6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8.1999999999999993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7.3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3" customFormat="1" ht="11.25">
      <c r="B6875" s="210"/>
      <c r="C6875" s="211"/>
      <c r="D6875" s="212" t="s">
        <v>283</v>
      </c>
      <c r="E6875" s="213" t="s">
        <v>1</v>
      </c>
      <c r="F6875" s="214" t="s">
        <v>833</v>
      </c>
      <c r="G6875" s="211"/>
      <c r="H6875" s="213" t="s">
        <v>1</v>
      </c>
      <c r="I6875" s="215"/>
      <c r="J6875" s="211"/>
      <c r="K6875" s="211"/>
      <c r="L6875" s="216"/>
      <c r="M6875" s="217"/>
      <c r="N6875" s="218"/>
      <c r="O6875" s="218"/>
      <c r="P6875" s="218"/>
      <c r="Q6875" s="218"/>
      <c r="R6875" s="218"/>
      <c r="S6875" s="218"/>
      <c r="T6875" s="219"/>
      <c r="AT6875" s="220" t="s">
        <v>283</v>
      </c>
      <c r="AU6875" s="220" t="s">
        <v>84</v>
      </c>
      <c r="AV6875" s="13" t="s">
        <v>16</v>
      </c>
      <c r="AW6875" s="13" t="s">
        <v>32</v>
      </c>
      <c r="AX6875" s="13" t="s">
        <v>76</v>
      </c>
      <c r="AY6875" s="220" t="s">
        <v>272</v>
      </c>
    </row>
    <row r="6876" spans="2:51" s="14" customFormat="1" ht="11.25">
      <c r="B6876" s="221"/>
      <c r="C6876" s="222"/>
      <c r="D6876" s="212" t="s">
        <v>283</v>
      </c>
      <c r="E6876" s="223" t="s">
        <v>1</v>
      </c>
      <c r="F6876" s="224" t="s">
        <v>5405</v>
      </c>
      <c r="G6876" s="222"/>
      <c r="H6876" s="225">
        <v>28.05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17.2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22.24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5.75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6.45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7.9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7.8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5.85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5.9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7.5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10.25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8.85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3" customFormat="1" ht="11.25">
      <c r="B6888" s="210"/>
      <c r="C6888" s="211"/>
      <c r="D6888" s="212" t="s">
        <v>283</v>
      </c>
      <c r="E6888" s="213" t="s">
        <v>1</v>
      </c>
      <c r="F6888" s="214" t="s">
        <v>837</v>
      </c>
      <c r="G6888" s="211"/>
      <c r="H6888" s="213" t="s">
        <v>1</v>
      </c>
      <c r="I6888" s="215"/>
      <c r="J6888" s="211"/>
      <c r="K6888" s="211"/>
      <c r="L6888" s="216"/>
      <c r="M6888" s="217"/>
      <c r="N6888" s="218"/>
      <c r="O6888" s="218"/>
      <c r="P6888" s="218"/>
      <c r="Q6888" s="218"/>
      <c r="R6888" s="218"/>
      <c r="S6888" s="218"/>
      <c r="T6888" s="219"/>
      <c r="AT6888" s="220" t="s">
        <v>283</v>
      </c>
      <c r="AU6888" s="220" t="s">
        <v>84</v>
      </c>
      <c r="AV6888" s="13" t="s">
        <v>16</v>
      </c>
      <c r="AW6888" s="13" t="s">
        <v>32</v>
      </c>
      <c r="AX6888" s="13" t="s">
        <v>76</v>
      </c>
      <c r="AY6888" s="220" t="s">
        <v>272</v>
      </c>
    </row>
    <row r="6889" spans="2:51" s="14" customFormat="1" ht="11.25">
      <c r="B6889" s="221"/>
      <c r="C6889" s="222"/>
      <c r="D6889" s="212" t="s">
        <v>283</v>
      </c>
      <c r="E6889" s="223" t="s">
        <v>1</v>
      </c>
      <c r="F6889" s="224" t="s">
        <v>5417</v>
      </c>
      <c r="G6889" s="222"/>
      <c r="H6889" s="225">
        <v>11.7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34.799999999999997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5.8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7.95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8.0500000000000007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7.5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6.15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7.35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5.3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38.9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10.45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2" customFormat="1" ht="24.2" customHeight="1">
      <c r="A6901" s="34"/>
      <c r="B6901" s="35"/>
      <c r="C6901" s="232" t="s">
        <v>5441</v>
      </c>
      <c r="D6901" s="232" t="s">
        <v>394</v>
      </c>
      <c r="E6901" s="233" t="s">
        <v>5442</v>
      </c>
      <c r="F6901" s="234" t="s">
        <v>5443</v>
      </c>
      <c r="G6901" s="235" t="s">
        <v>185</v>
      </c>
      <c r="H6901" s="236">
        <v>375.59500000000003</v>
      </c>
      <c r="I6901" s="237"/>
      <c r="J6901" s="238">
        <f>ROUND(I6901*H6901,2)</f>
        <v>0</v>
      </c>
      <c r="K6901" s="234" t="s">
        <v>1</v>
      </c>
      <c r="L6901" s="239"/>
      <c r="M6901" s="240" t="s">
        <v>1</v>
      </c>
      <c r="N6901" s="241" t="s">
        <v>41</v>
      </c>
      <c r="O6901" s="71"/>
      <c r="P6901" s="201">
        <f>O6901*H6901</f>
        <v>0</v>
      </c>
      <c r="Q6901" s="201">
        <v>0</v>
      </c>
      <c r="R6901" s="201">
        <f>Q6901*H6901</f>
        <v>0</v>
      </c>
      <c r="S6901" s="201">
        <v>0</v>
      </c>
      <c r="T6901" s="202">
        <f>S6901*H6901</f>
        <v>0</v>
      </c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R6901" s="203" t="s">
        <v>483</v>
      </c>
      <c r="AT6901" s="203" t="s">
        <v>394</v>
      </c>
      <c r="AU6901" s="203" t="s">
        <v>84</v>
      </c>
      <c r="AY6901" s="17" t="s">
        <v>272</v>
      </c>
      <c r="BE6901" s="204">
        <f>IF(N6901="základní",J6901,0)</f>
        <v>0</v>
      </c>
      <c r="BF6901" s="204">
        <f>IF(N6901="snížená",J6901,0)</f>
        <v>0</v>
      </c>
      <c r="BG6901" s="204">
        <f>IF(N6901="zákl. přenesená",J6901,0)</f>
        <v>0</v>
      </c>
      <c r="BH6901" s="204">
        <f>IF(N6901="sníž. přenesená",J6901,0)</f>
        <v>0</v>
      </c>
      <c r="BI6901" s="204">
        <f>IF(N6901="nulová",J6901,0)</f>
        <v>0</v>
      </c>
      <c r="BJ6901" s="17" t="s">
        <v>16</v>
      </c>
      <c r="BK6901" s="204">
        <f>ROUND(I6901*H6901,2)</f>
        <v>0</v>
      </c>
      <c r="BL6901" s="17" t="s">
        <v>358</v>
      </c>
      <c r="BM6901" s="203" t="s">
        <v>5444</v>
      </c>
    </row>
    <row r="6902" spans="1:65" s="14" customFormat="1" ht="11.25">
      <c r="B6902" s="221"/>
      <c r="C6902" s="222"/>
      <c r="D6902" s="212" t="s">
        <v>283</v>
      </c>
      <c r="E6902" s="222"/>
      <c r="F6902" s="224" t="s">
        <v>5445</v>
      </c>
      <c r="G6902" s="222"/>
      <c r="H6902" s="225">
        <v>375.59500000000003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4</v>
      </c>
      <c r="AX6902" s="14" t="s">
        <v>16</v>
      </c>
      <c r="AY6902" s="231" t="s">
        <v>272</v>
      </c>
    </row>
    <row r="6903" spans="1:65" s="2" customFormat="1" ht="21.75" customHeight="1">
      <c r="A6903" s="34"/>
      <c r="B6903" s="35"/>
      <c r="C6903" s="192" t="s">
        <v>5446</v>
      </c>
      <c r="D6903" s="192" t="s">
        <v>274</v>
      </c>
      <c r="E6903" s="193" t="s">
        <v>5447</v>
      </c>
      <c r="F6903" s="194" t="s">
        <v>5448</v>
      </c>
      <c r="G6903" s="195" t="s">
        <v>185</v>
      </c>
      <c r="H6903" s="196">
        <v>34.200000000000003</v>
      </c>
      <c r="I6903" s="197"/>
      <c r="J6903" s="198">
        <f>ROUND(I6903*H6903,2)</f>
        <v>0</v>
      </c>
      <c r="K6903" s="194" t="s">
        <v>278</v>
      </c>
      <c r="L6903" s="39"/>
      <c r="M6903" s="199" t="s">
        <v>1</v>
      </c>
      <c r="N6903" s="200" t="s">
        <v>41</v>
      </c>
      <c r="O6903" s="71"/>
      <c r="P6903" s="201">
        <f>O6903*H6903</f>
        <v>0</v>
      </c>
      <c r="Q6903" s="201">
        <v>0</v>
      </c>
      <c r="R6903" s="201">
        <f>Q6903*H6903</f>
        <v>0</v>
      </c>
      <c r="S6903" s="201">
        <v>0</v>
      </c>
      <c r="T6903" s="202">
        <f>S6903*H6903</f>
        <v>0</v>
      </c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R6903" s="203" t="s">
        <v>358</v>
      </c>
      <c r="AT6903" s="203" t="s">
        <v>274</v>
      </c>
      <c r="AU6903" s="203" t="s">
        <v>84</v>
      </c>
      <c r="AY6903" s="17" t="s">
        <v>272</v>
      </c>
      <c r="BE6903" s="204">
        <f>IF(N6903="základní",J6903,0)</f>
        <v>0</v>
      </c>
      <c r="BF6903" s="204">
        <f>IF(N6903="snížená",J6903,0)</f>
        <v>0</v>
      </c>
      <c r="BG6903" s="204">
        <f>IF(N6903="zákl. přenesená",J6903,0)</f>
        <v>0</v>
      </c>
      <c r="BH6903" s="204">
        <f>IF(N6903="sníž. přenesená",J6903,0)</f>
        <v>0</v>
      </c>
      <c r="BI6903" s="204">
        <f>IF(N6903="nulová",J6903,0)</f>
        <v>0</v>
      </c>
      <c r="BJ6903" s="17" t="s">
        <v>16</v>
      </c>
      <c r="BK6903" s="204">
        <f>ROUND(I6903*H6903,2)</f>
        <v>0</v>
      </c>
      <c r="BL6903" s="17" t="s">
        <v>358</v>
      </c>
      <c r="BM6903" s="203" t="s">
        <v>5449</v>
      </c>
    </row>
    <row r="6904" spans="1:65" s="2" customFormat="1" ht="11.25">
      <c r="A6904" s="34"/>
      <c r="B6904" s="35"/>
      <c r="C6904" s="36"/>
      <c r="D6904" s="205" t="s">
        <v>281</v>
      </c>
      <c r="E6904" s="36"/>
      <c r="F6904" s="206" t="s">
        <v>5450</v>
      </c>
      <c r="G6904" s="36"/>
      <c r="H6904" s="36"/>
      <c r="I6904" s="207"/>
      <c r="J6904" s="36"/>
      <c r="K6904" s="36"/>
      <c r="L6904" s="39"/>
      <c r="M6904" s="208"/>
      <c r="N6904" s="209"/>
      <c r="O6904" s="71"/>
      <c r="P6904" s="71"/>
      <c r="Q6904" s="71"/>
      <c r="R6904" s="71"/>
      <c r="S6904" s="71"/>
      <c r="T6904" s="72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T6904" s="17" t="s">
        <v>281</v>
      </c>
      <c r="AU6904" s="17" t="s">
        <v>84</v>
      </c>
    </row>
    <row r="6905" spans="1:65" s="13" customFormat="1" ht="11.25">
      <c r="B6905" s="210"/>
      <c r="C6905" s="211"/>
      <c r="D6905" s="212" t="s">
        <v>283</v>
      </c>
      <c r="E6905" s="213" t="s">
        <v>1</v>
      </c>
      <c r="F6905" s="214" t="s">
        <v>5451</v>
      </c>
      <c r="G6905" s="211"/>
      <c r="H6905" s="213" t="s">
        <v>1</v>
      </c>
      <c r="I6905" s="215"/>
      <c r="J6905" s="211"/>
      <c r="K6905" s="211"/>
      <c r="L6905" s="216"/>
      <c r="M6905" s="217"/>
      <c r="N6905" s="218"/>
      <c r="O6905" s="218"/>
      <c r="P6905" s="218"/>
      <c r="Q6905" s="218"/>
      <c r="R6905" s="218"/>
      <c r="S6905" s="218"/>
      <c r="T6905" s="219"/>
      <c r="AT6905" s="220" t="s">
        <v>283</v>
      </c>
      <c r="AU6905" s="220" t="s">
        <v>84</v>
      </c>
      <c r="AV6905" s="13" t="s">
        <v>16</v>
      </c>
      <c r="AW6905" s="13" t="s">
        <v>32</v>
      </c>
      <c r="AX6905" s="13" t="s">
        <v>76</v>
      </c>
      <c r="AY6905" s="220" t="s">
        <v>272</v>
      </c>
    </row>
    <row r="6906" spans="1:65" s="14" customFormat="1" ht="11.25">
      <c r="B6906" s="221"/>
      <c r="C6906" s="222"/>
      <c r="D6906" s="212" t="s">
        <v>283</v>
      </c>
      <c r="E6906" s="223" t="s">
        <v>1</v>
      </c>
      <c r="F6906" s="224" t="s">
        <v>5452</v>
      </c>
      <c r="G6906" s="222"/>
      <c r="H6906" s="225">
        <v>6.3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4.5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>
      <c r="B6908" s="221"/>
      <c r="C6908" s="222"/>
      <c r="D6908" s="212" t="s">
        <v>283</v>
      </c>
      <c r="E6908" s="223" t="s">
        <v>1</v>
      </c>
      <c r="F6908" s="224" t="s">
        <v>5452</v>
      </c>
      <c r="G6908" s="222"/>
      <c r="H6908" s="225">
        <v>6.3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>
      <c r="B6909" s="221"/>
      <c r="C6909" s="222"/>
      <c r="D6909" s="212" t="s">
        <v>283</v>
      </c>
      <c r="E6909" s="223" t="s">
        <v>1</v>
      </c>
      <c r="F6909" s="224" t="s">
        <v>5452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4.5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>
      <c r="B6911" s="221"/>
      <c r="C6911" s="222"/>
      <c r="D6911" s="212" t="s">
        <v>283</v>
      </c>
      <c r="E6911" s="223" t="s">
        <v>1</v>
      </c>
      <c r="F6911" s="224" t="s">
        <v>5452</v>
      </c>
      <c r="G6911" s="222"/>
      <c r="H6911" s="225">
        <v>6.3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2" customFormat="1" ht="24.2" customHeight="1">
      <c r="A6912" s="34"/>
      <c r="B6912" s="35"/>
      <c r="C6912" s="192" t="s">
        <v>5454</v>
      </c>
      <c r="D6912" s="192" t="s">
        <v>274</v>
      </c>
      <c r="E6912" s="193" t="s">
        <v>5455</v>
      </c>
      <c r="F6912" s="194" t="s">
        <v>5456</v>
      </c>
      <c r="G6912" s="195" t="s">
        <v>3262</v>
      </c>
      <c r="H6912" s="242"/>
      <c r="I6912" s="197"/>
      <c r="J6912" s="198">
        <f>ROUND(I6912*H6912,2)</f>
        <v>0</v>
      </c>
      <c r="K6912" s="194" t="s">
        <v>278</v>
      </c>
      <c r="L6912" s="39"/>
      <c r="M6912" s="199" t="s">
        <v>1</v>
      </c>
      <c r="N6912" s="200" t="s">
        <v>41</v>
      </c>
      <c r="O6912" s="71"/>
      <c r="P6912" s="201">
        <f>O6912*H6912</f>
        <v>0</v>
      </c>
      <c r="Q6912" s="201">
        <v>0</v>
      </c>
      <c r="R6912" s="201">
        <f>Q6912*H6912</f>
        <v>0</v>
      </c>
      <c r="S6912" s="201">
        <v>0</v>
      </c>
      <c r="T6912" s="202">
        <f>S6912*H6912</f>
        <v>0</v>
      </c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R6912" s="203" t="s">
        <v>358</v>
      </c>
      <c r="AT6912" s="203" t="s">
        <v>274</v>
      </c>
      <c r="AU6912" s="203" t="s">
        <v>84</v>
      </c>
      <c r="AY6912" s="17" t="s">
        <v>272</v>
      </c>
      <c r="BE6912" s="204">
        <f>IF(N6912="základní",J6912,0)</f>
        <v>0</v>
      </c>
      <c r="BF6912" s="204">
        <f>IF(N6912="snížená",J6912,0)</f>
        <v>0</v>
      </c>
      <c r="BG6912" s="204">
        <f>IF(N6912="zákl. přenesená",J6912,0)</f>
        <v>0</v>
      </c>
      <c r="BH6912" s="204">
        <f>IF(N6912="sníž. přenesená",J6912,0)</f>
        <v>0</v>
      </c>
      <c r="BI6912" s="204">
        <f>IF(N6912="nulová",J6912,0)</f>
        <v>0</v>
      </c>
      <c r="BJ6912" s="17" t="s">
        <v>16</v>
      </c>
      <c r="BK6912" s="204">
        <f>ROUND(I6912*H6912,2)</f>
        <v>0</v>
      </c>
      <c r="BL6912" s="17" t="s">
        <v>358</v>
      </c>
      <c r="BM6912" s="203" t="s">
        <v>5457</v>
      </c>
    </row>
    <row r="6913" spans="1:65" s="2" customFormat="1" ht="11.25">
      <c r="A6913" s="34"/>
      <c r="B6913" s="35"/>
      <c r="C6913" s="36"/>
      <c r="D6913" s="205" t="s">
        <v>281</v>
      </c>
      <c r="E6913" s="36"/>
      <c r="F6913" s="206" t="s">
        <v>5458</v>
      </c>
      <c r="G6913" s="36"/>
      <c r="H6913" s="36"/>
      <c r="I6913" s="207"/>
      <c r="J6913" s="36"/>
      <c r="K6913" s="36"/>
      <c r="L6913" s="39"/>
      <c r="M6913" s="208"/>
      <c r="N6913" s="209"/>
      <c r="O6913" s="71"/>
      <c r="P6913" s="71"/>
      <c r="Q6913" s="71"/>
      <c r="R6913" s="71"/>
      <c r="S6913" s="71"/>
      <c r="T6913" s="72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T6913" s="17" t="s">
        <v>281</v>
      </c>
      <c r="AU6913" s="17" t="s">
        <v>84</v>
      </c>
    </row>
    <row r="6914" spans="1:65" s="12" customFormat="1" ht="22.9" customHeight="1">
      <c r="B6914" s="176"/>
      <c r="C6914" s="177"/>
      <c r="D6914" s="178" t="s">
        <v>75</v>
      </c>
      <c r="E6914" s="190" t="s">
        <v>5459</v>
      </c>
      <c r="F6914" s="190" t="s">
        <v>5460</v>
      </c>
      <c r="G6914" s="177"/>
      <c r="H6914" s="177"/>
      <c r="I6914" s="180"/>
      <c r="J6914" s="191">
        <f>BK6914</f>
        <v>0</v>
      </c>
      <c r="K6914" s="177"/>
      <c r="L6914" s="182"/>
      <c r="M6914" s="183"/>
      <c r="N6914" s="184"/>
      <c r="O6914" s="184"/>
      <c r="P6914" s="185">
        <f>SUM(P6915:P7170)</f>
        <v>0</v>
      </c>
      <c r="Q6914" s="184"/>
      <c r="R6914" s="185">
        <f>SUM(R6915:R7170)</f>
        <v>11.660950059999999</v>
      </c>
      <c r="S6914" s="184"/>
      <c r="T6914" s="186">
        <f>SUM(T6915:T7170)</f>
        <v>0</v>
      </c>
      <c r="AR6914" s="187" t="s">
        <v>84</v>
      </c>
      <c r="AT6914" s="188" t="s">
        <v>75</v>
      </c>
      <c r="AU6914" s="188" t="s">
        <v>16</v>
      </c>
      <c r="AY6914" s="187" t="s">
        <v>272</v>
      </c>
      <c r="BK6914" s="189">
        <f>SUM(BK6915:BK7170)</f>
        <v>0</v>
      </c>
    </row>
    <row r="6915" spans="1:65" s="2" customFormat="1" ht="16.5" customHeight="1">
      <c r="A6915" s="34"/>
      <c r="B6915" s="35"/>
      <c r="C6915" s="192" t="s">
        <v>5461</v>
      </c>
      <c r="D6915" s="192" t="s">
        <v>274</v>
      </c>
      <c r="E6915" s="193" t="s">
        <v>5462</v>
      </c>
      <c r="F6915" s="194" t="s">
        <v>5463</v>
      </c>
      <c r="G6915" s="195" t="s">
        <v>156</v>
      </c>
      <c r="H6915" s="196">
        <v>949.33100000000002</v>
      </c>
      <c r="I6915" s="197"/>
      <c r="J6915" s="198">
        <f>ROUND(I6915*H6915,2)</f>
        <v>0</v>
      </c>
      <c r="K6915" s="194" t="s">
        <v>278</v>
      </c>
      <c r="L6915" s="39"/>
      <c r="M6915" s="199" t="s">
        <v>1</v>
      </c>
      <c r="N6915" s="200" t="s">
        <v>41</v>
      </c>
      <c r="O6915" s="71"/>
      <c r="P6915" s="201">
        <f>O6915*H6915</f>
        <v>0</v>
      </c>
      <c r="Q6915" s="201">
        <v>2.9999999999999997E-4</v>
      </c>
      <c r="R6915" s="201">
        <f>Q6915*H6915</f>
        <v>0.28479929999999998</v>
      </c>
      <c r="S6915" s="201">
        <v>0</v>
      </c>
      <c r="T6915" s="202">
        <f>S6915*H6915</f>
        <v>0</v>
      </c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R6915" s="203" t="s">
        <v>358</v>
      </c>
      <c r="AT6915" s="203" t="s">
        <v>274</v>
      </c>
      <c r="AU6915" s="203" t="s">
        <v>84</v>
      </c>
      <c r="AY6915" s="17" t="s">
        <v>272</v>
      </c>
      <c r="BE6915" s="204">
        <f>IF(N6915="základní",J6915,0)</f>
        <v>0</v>
      </c>
      <c r="BF6915" s="204">
        <f>IF(N6915="snížená",J6915,0)</f>
        <v>0</v>
      </c>
      <c r="BG6915" s="204">
        <f>IF(N6915="zákl. přenesená",J6915,0)</f>
        <v>0</v>
      </c>
      <c r="BH6915" s="204">
        <f>IF(N6915="sníž. přenesená",J6915,0)</f>
        <v>0</v>
      </c>
      <c r="BI6915" s="204">
        <f>IF(N6915="nulová",J6915,0)</f>
        <v>0</v>
      </c>
      <c r="BJ6915" s="17" t="s">
        <v>16</v>
      </c>
      <c r="BK6915" s="204">
        <f>ROUND(I6915*H6915,2)</f>
        <v>0</v>
      </c>
      <c r="BL6915" s="17" t="s">
        <v>358</v>
      </c>
      <c r="BM6915" s="203" t="s">
        <v>5464</v>
      </c>
    </row>
    <row r="6916" spans="1:65" s="2" customFormat="1" ht="11.25">
      <c r="A6916" s="34"/>
      <c r="B6916" s="35"/>
      <c r="C6916" s="36"/>
      <c r="D6916" s="205" t="s">
        <v>281</v>
      </c>
      <c r="E6916" s="36"/>
      <c r="F6916" s="206" t="s">
        <v>5465</v>
      </c>
      <c r="G6916" s="36"/>
      <c r="H6916" s="36"/>
      <c r="I6916" s="207"/>
      <c r="J6916" s="36"/>
      <c r="K6916" s="36"/>
      <c r="L6916" s="39"/>
      <c r="M6916" s="208"/>
      <c r="N6916" s="209"/>
      <c r="O6916" s="71"/>
      <c r="P6916" s="71"/>
      <c r="Q6916" s="71"/>
      <c r="R6916" s="71"/>
      <c r="S6916" s="71"/>
      <c r="T6916" s="72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T6916" s="17" t="s">
        <v>281</v>
      </c>
      <c r="AU6916" s="17" t="s">
        <v>84</v>
      </c>
    </row>
    <row r="6917" spans="1:65" s="13" customFormat="1" ht="22.5">
      <c r="B6917" s="210"/>
      <c r="C6917" s="211"/>
      <c r="D6917" s="212" t="s">
        <v>283</v>
      </c>
      <c r="E6917" s="213" t="s">
        <v>1</v>
      </c>
      <c r="F6917" s="214" t="s">
        <v>3241</v>
      </c>
      <c r="G6917" s="211"/>
      <c r="H6917" s="213" t="s">
        <v>1</v>
      </c>
      <c r="I6917" s="215"/>
      <c r="J6917" s="211"/>
      <c r="K6917" s="211"/>
      <c r="L6917" s="216"/>
      <c r="M6917" s="217"/>
      <c r="N6917" s="218"/>
      <c r="O6917" s="218"/>
      <c r="P6917" s="218"/>
      <c r="Q6917" s="218"/>
      <c r="R6917" s="218"/>
      <c r="S6917" s="218"/>
      <c r="T6917" s="219"/>
      <c r="AT6917" s="220" t="s">
        <v>283</v>
      </c>
      <c r="AU6917" s="220" t="s">
        <v>84</v>
      </c>
      <c r="AV6917" s="13" t="s">
        <v>16</v>
      </c>
      <c r="AW6917" s="13" t="s">
        <v>32</v>
      </c>
      <c r="AX6917" s="13" t="s">
        <v>76</v>
      </c>
      <c r="AY6917" s="220" t="s">
        <v>272</v>
      </c>
    </row>
    <row r="6918" spans="1:65" s="13" customFormat="1" ht="11.25">
      <c r="B6918" s="210"/>
      <c r="C6918" s="211"/>
      <c r="D6918" s="212" t="s">
        <v>283</v>
      </c>
      <c r="E6918" s="213" t="s">
        <v>1</v>
      </c>
      <c r="F6918" s="214" t="s">
        <v>285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>
      <c r="B6919" s="210"/>
      <c r="C6919" s="211"/>
      <c r="D6919" s="212" t="s">
        <v>283</v>
      </c>
      <c r="E6919" s="213" t="s">
        <v>1</v>
      </c>
      <c r="F6919" s="214" t="s">
        <v>831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4" customFormat="1" ht="11.25">
      <c r="B6920" s="221"/>
      <c r="C6920" s="222"/>
      <c r="D6920" s="212" t="s">
        <v>283</v>
      </c>
      <c r="E6920" s="223" t="s">
        <v>1</v>
      </c>
      <c r="F6920" s="224" t="s">
        <v>2313</v>
      </c>
      <c r="G6920" s="222"/>
      <c r="H6920" s="225">
        <v>7.54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1:65" s="14" customFormat="1" ht="11.25">
      <c r="B6921" s="221"/>
      <c r="C6921" s="222"/>
      <c r="D6921" s="212" t="s">
        <v>283</v>
      </c>
      <c r="E6921" s="223" t="s">
        <v>1</v>
      </c>
      <c r="F6921" s="224" t="s">
        <v>2314</v>
      </c>
      <c r="G6921" s="222"/>
      <c r="H6921" s="225">
        <v>5.24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>
      <c r="B6922" s="221"/>
      <c r="C6922" s="222"/>
      <c r="D6922" s="212" t="s">
        <v>283</v>
      </c>
      <c r="E6922" s="223" t="s">
        <v>1</v>
      </c>
      <c r="F6922" s="224" t="s">
        <v>2315</v>
      </c>
      <c r="G6922" s="222"/>
      <c r="H6922" s="225">
        <v>5.18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>
      <c r="B6923" s="221"/>
      <c r="C6923" s="222"/>
      <c r="D6923" s="212" t="s">
        <v>283</v>
      </c>
      <c r="E6923" s="223" t="s">
        <v>1</v>
      </c>
      <c r="F6923" s="224" t="s">
        <v>2316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>
      <c r="B6924" s="221"/>
      <c r="C6924" s="222"/>
      <c r="D6924" s="212" t="s">
        <v>283</v>
      </c>
      <c r="E6924" s="223" t="s">
        <v>1</v>
      </c>
      <c r="F6924" s="224" t="s">
        <v>2317</v>
      </c>
      <c r="G6924" s="222"/>
      <c r="H6924" s="225">
        <v>12.09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>
      <c r="B6925" s="221"/>
      <c r="C6925" s="222"/>
      <c r="D6925" s="212" t="s">
        <v>283</v>
      </c>
      <c r="E6925" s="223" t="s">
        <v>1</v>
      </c>
      <c r="F6925" s="224" t="s">
        <v>2318</v>
      </c>
      <c r="G6925" s="222"/>
      <c r="H6925" s="225">
        <v>15.025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>
      <c r="B6926" s="221"/>
      <c r="C6926" s="222"/>
      <c r="D6926" s="212" t="s">
        <v>283</v>
      </c>
      <c r="E6926" s="223" t="s">
        <v>1</v>
      </c>
      <c r="F6926" s="224" t="s">
        <v>2319</v>
      </c>
      <c r="G6926" s="222"/>
      <c r="H6926" s="225">
        <v>15.1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>
      <c r="B6927" s="221"/>
      <c r="C6927" s="222"/>
      <c r="D6927" s="212" t="s">
        <v>283</v>
      </c>
      <c r="E6927" s="223" t="s">
        <v>1</v>
      </c>
      <c r="F6927" s="224" t="s">
        <v>2337</v>
      </c>
      <c r="G6927" s="222"/>
      <c r="H6927" s="225">
        <v>11.625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>
      <c r="B6928" s="221"/>
      <c r="C6928" s="222"/>
      <c r="D6928" s="212" t="s">
        <v>283</v>
      </c>
      <c r="E6928" s="223" t="s">
        <v>1</v>
      </c>
      <c r="F6928" s="224" t="s">
        <v>2320</v>
      </c>
      <c r="G6928" s="222"/>
      <c r="H6928" s="225">
        <v>8.9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>
      <c r="B6929" s="221"/>
      <c r="C6929" s="222"/>
      <c r="D6929" s="212" t="s">
        <v>283</v>
      </c>
      <c r="E6929" s="223" t="s">
        <v>1</v>
      </c>
      <c r="F6929" s="224" t="s">
        <v>2338</v>
      </c>
      <c r="G6929" s="222"/>
      <c r="H6929" s="225">
        <v>33.31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>
      <c r="B6930" s="221"/>
      <c r="C6930" s="222"/>
      <c r="D6930" s="212" t="s">
        <v>283</v>
      </c>
      <c r="E6930" s="223" t="s">
        <v>1</v>
      </c>
      <c r="F6930" s="224" t="s">
        <v>2321</v>
      </c>
      <c r="G6930" s="222"/>
      <c r="H6930" s="225">
        <v>89.21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>
      <c r="B6931" s="221"/>
      <c r="C6931" s="222"/>
      <c r="D6931" s="212" t="s">
        <v>283</v>
      </c>
      <c r="E6931" s="223" t="s">
        <v>1</v>
      </c>
      <c r="F6931" s="224" t="s">
        <v>2322</v>
      </c>
      <c r="G6931" s="222"/>
      <c r="H6931" s="225">
        <v>13.824999999999999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>
      <c r="B6932" s="221"/>
      <c r="C6932" s="222"/>
      <c r="D6932" s="212" t="s">
        <v>283</v>
      </c>
      <c r="E6932" s="223" t="s">
        <v>1</v>
      </c>
      <c r="F6932" s="224" t="s">
        <v>2323</v>
      </c>
      <c r="G6932" s="222"/>
      <c r="H6932" s="225">
        <v>12.375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>
      <c r="B6933" s="221"/>
      <c r="C6933" s="222"/>
      <c r="D6933" s="212" t="s">
        <v>283</v>
      </c>
      <c r="E6933" s="223" t="s">
        <v>1</v>
      </c>
      <c r="F6933" s="224" t="s">
        <v>2324</v>
      </c>
      <c r="G6933" s="222"/>
      <c r="H6933" s="225">
        <v>12.275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>
      <c r="B6934" s="221"/>
      <c r="C6934" s="222"/>
      <c r="D6934" s="212" t="s">
        <v>283</v>
      </c>
      <c r="E6934" s="223" t="s">
        <v>1</v>
      </c>
      <c r="F6934" s="224" t="s">
        <v>2325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>
      <c r="B6935" s="221"/>
      <c r="C6935" s="222"/>
      <c r="D6935" s="212" t="s">
        <v>283</v>
      </c>
      <c r="E6935" s="223" t="s">
        <v>1</v>
      </c>
      <c r="F6935" s="224" t="s">
        <v>2326</v>
      </c>
      <c r="G6935" s="222"/>
      <c r="H6935" s="225">
        <v>12.2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>
      <c r="B6936" s="221"/>
      <c r="C6936" s="222"/>
      <c r="D6936" s="212" t="s">
        <v>283</v>
      </c>
      <c r="E6936" s="223" t="s">
        <v>1</v>
      </c>
      <c r="F6936" s="224" t="s">
        <v>2327</v>
      </c>
      <c r="G6936" s="222"/>
      <c r="H6936" s="225">
        <v>12.125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>
      <c r="B6937" s="221"/>
      <c r="C6937" s="222"/>
      <c r="D6937" s="212" t="s">
        <v>283</v>
      </c>
      <c r="E6937" s="223" t="s">
        <v>1</v>
      </c>
      <c r="F6937" s="224" t="s">
        <v>2328</v>
      </c>
      <c r="G6937" s="222"/>
      <c r="H6937" s="225">
        <v>12.475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>
      <c r="B6938" s="221"/>
      <c r="C6938" s="222"/>
      <c r="D6938" s="212" t="s">
        <v>283</v>
      </c>
      <c r="E6938" s="223" t="s">
        <v>1</v>
      </c>
      <c r="F6938" s="224" t="s">
        <v>2329</v>
      </c>
      <c r="G6938" s="222"/>
      <c r="H6938" s="225">
        <v>12.55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>
      <c r="B6939" s="221"/>
      <c r="C6939" s="222"/>
      <c r="D6939" s="212" t="s">
        <v>283</v>
      </c>
      <c r="E6939" s="223" t="s">
        <v>1</v>
      </c>
      <c r="F6939" s="224" t="s">
        <v>2330</v>
      </c>
      <c r="G6939" s="222"/>
      <c r="H6939" s="225">
        <v>2.77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>
      <c r="B6940" s="221"/>
      <c r="C6940" s="222"/>
      <c r="D6940" s="212" t="s">
        <v>283</v>
      </c>
      <c r="E6940" s="223" t="s">
        <v>1</v>
      </c>
      <c r="F6940" s="224" t="s">
        <v>2331</v>
      </c>
      <c r="G6940" s="222"/>
      <c r="H6940" s="225">
        <v>32.03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>
      <c r="B6941" s="221"/>
      <c r="C6941" s="222"/>
      <c r="D6941" s="212" t="s">
        <v>283</v>
      </c>
      <c r="E6941" s="223" t="s">
        <v>1</v>
      </c>
      <c r="F6941" s="224" t="s">
        <v>2332</v>
      </c>
      <c r="G6941" s="222"/>
      <c r="H6941" s="225">
        <v>8.0500000000000007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>
      <c r="B6942" s="221"/>
      <c r="C6942" s="222"/>
      <c r="D6942" s="212" t="s">
        <v>283</v>
      </c>
      <c r="E6942" s="223" t="s">
        <v>1</v>
      </c>
      <c r="F6942" s="224" t="s">
        <v>2333</v>
      </c>
      <c r="G6942" s="222"/>
      <c r="H6942" s="225">
        <v>6.6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>
      <c r="B6943" s="221"/>
      <c r="C6943" s="222"/>
      <c r="D6943" s="212" t="s">
        <v>283</v>
      </c>
      <c r="E6943" s="223" t="s">
        <v>1</v>
      </c>
      <c r="F6943" s="224" t="s">
        <v>2334</v>
      </c>
      <c r="G6943" s="222"/>
      <c r="H6943" s="225">
        <v>28.69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>
      <c r="B6944" s="221"/>
      <c r="C6944" s="222"/>
      <c r="D6944" s="212" t="s">
        <v>283</v>
      </c>
      <c r="E6944" s="223" t="s">
        <v>1</v>
      </c>
      <c r="F6944" s="224" t="s">
        <v>2335</v>
      </c>
      <c r="G6944" s="222"/>
      <c r="H6944" s="225">
        <v>0.59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3" customFormat="1" ht="11.25">
      <c r="B6945" s="210"/>
      <c r="C6945" s="211"/>
      <c r="D6945" s="212" t="s">
        <v>283</v>
      </c>
      <c r="E6945" s="213" t="s">
        <v>1</v>
      </c>
      <c r="F6945" s="214" t="s">
        <v>285</v>
      </c>
      <c r="G6945" s="211"/>
      <c r="H6945" s="213" t="s">
        <v>1</v>
      </c>
      <c r="I6945" s="215"/>
      <c r="J6945" s="211"/>
      <c r="K6945" s="211"/>
      <c r="L6945" s="216"/>
      <c r="M6945" s="217"/>
      <c r="N6945" s="218"/>
      <c r="O6945" s="218"/>
      <c r="P6945" s="218"/>
      <c r="Q6945" s="218"/>
      <c r="R6945" s="218"/>
      <c r="S6945" s="218"/>
      <c r="T6945" s="219"/>
      <c r="AT6945" s="220" t="s">
        <v>283</v>
      </c>
      <c r="AU6945" s="220" t="s">
        <v>84</v>
      </c>
      <c r="AV6945" s="13" t="s">
        <v>16</v>
      </c>
      <c r="AW6945" s="13" t="s">
        <v>32</v>
      </c>
      <c r="AX6945" s="13" t="s">
        <v>76</v>
      </c>
      <c r="AY6945" s="220" t="s">
        <v>272</v>
      </c>
    </row>
    <row r="6946" spans="2:51" s="13" customFormat="1" ht="11.25">
      <c r="B6946" s="210"/>
      <c r="C6946" s="211"/>
      <c r="D6946" s="212" t="s">
        <v>283</v>
      </c>
      <c r="E6946" s="213" t="s">
        <v>1</v>
      </c>
      <c r="F6946" s="214" t="s">
        <v>833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4" customFormat="1" ht="11.25">
      <c r="B6947" s="221"/>
      <c r="C6947" s="222"/>
      <c r="D6947" s="212" t="s">
        <v>283</v>
      </c>
      <c r="E6947" s="223" t="s">
        <v>1</v>
      </c>
      <c r="F6947" s="224" t="s">
        <v>2370</v>
      </c>
      <c r="G6947" s="222"/>
      <c r="H6947" s="225">
        <v>22.12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>
      <c r="B6948" s="221"/>
      <c r="C6948" s="222"/>
      <c r="D6948" s="212" t="s">
        <v>283</v>
      </c>
      <c r="E6948" s="223" t="s">
        <v>1</v>
      </c>
      <c r="F6948" s="224" t="s">
        <v>2371</v>
      </c>
      <c r="G6948" s="222"/>
      <c r="H6948" s="225">
        <v>73.605000000000004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>
      <c r="B6949" s="221"/>
      <c r="C6949" s="222"/>
      <c r="D6949" s="212" t="s">
        <v>283</v>
      </c>
      <c r="E6949" s="223" t="s">
        <v>1</v>
      </c>
      <c r="F6949" s="224" t="s">
        <v>5466</v>
      </c>
      <c r="G6949" s="222"/>
      <c r="H6949" s="225">
        <v>19.7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>
      <c r="B6950" s="221"/>
      <c r="C6950" s="222"/>
      <c r="D6950" s="212" t="s">
        <v>283</v>
      </c>
      <c r="E6950" s="223" t="s">
        <v>1</v>
      </c>
      <c r="F6950" s="224" t="s">
        <v>2373</v>
      </c>
      <c r="G6950" s="222"/>
      <c r="H6950" s="225">
        <v>31.234000000000002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>
      <c r="B6951" s="221"/>
      <c r="C6951" s="222"/>
      <c r="D6951" s="212" t="s">
        <v>283</v>
      </c>
      <c r="E6951" s="223" t="s">
        <v>1</v>
      </c>
      <c r="F6951" s="224" t="s">
        <v>2374</v>
      </c>
      <c r="G6951" s="222"/>
      <c r="H6951" s="225">
        <v>9.3000000000000007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>
      <c r="B6952" s="221"/>
      <c r="C6952" s="222"/>
      <c r="D6952" s="212" t="s">
        <v>283</v>
      </c>
      <c r="E6952" s="223" t="s">
        <v>1</v>
      </c>
      <c r="F6952" s="224" t="s">
        <v>2375</v>
      </c>
      <c r="G6952" s="222"/>
      <c r="H6952" s="225">
        <v>9.75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>
      <c r="B6953" s="221"/>
      <c r="C6953" s="222"/>
      <c r="D6953" s="212" t="s">
        <v>283</v>
      </c>
      <c r="E6953" s="223" t="s">
        <v>1</v>
      </c>
      <c r="F6953" s="224" t="s">
        <v>2376</v>
      </c>
      <c r="G6953" s="222"/>
      <c r="H6953" s="225">
        <v>2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>
      <c r="B6954" s="221"/>
      <c r="C6954" s="222"/>
      <c r="D6954" s="212" t="s">
        <v>283</v>
      </c>
      <c r="E6954" s="223" t="s">
        <v>1</v>
      </c>
      <c r="F6954" s="224" t="s">
        <v>2377</v>
      </c>
      <c r="G6954" s="222"/>
      <c r="H6954" s="225">
        <v>6.66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>
      <c r="B6955" s="221"/>
      <c r="C6955" s="222"/>
      <c r="D6955" s="212" t="s">
        <v>283</v>
      </c>
      <c r="E6955" s="223" t="s">
        <v>1</v>
      </c>
      <c r="F6955" s="224" t="s">
        <v>2378</v>
      </c>
      <c r="G6955" s="222"/>
      <c r="H6955" s="225">
        <v>54.982999999999997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>
      <c r="B6956" s="221"/>
      <c r="C6956" s="222"/>
      <c r="D6956" s="212" t="s">
        <v>283</v>
      </c>
      <c r="E6956" s="223" t="s">
        <v>1</v>
      </c>
      <c r="F6956" s="224" t="s">
        <v>2379</v>
      </c>
      <c r="G6956" s="222"/>
      <c r="H6956" s="225">
        <v>2.8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>
      <c r="B6957" s="221"/>
      <c r="C6957" s="222"/>
      <c r="D6957" s="212" t="s">
        <v>283</v>
      </c>
      <c r="E6957" s="223" t="s">
        <v>1</v>
      </c>
      <c r="F6957" s="224" t="s">
        <v>2380</v>
      </c>
      <c r="G6957" s="222"/>
      <c r="H6957" s="225">
        <v>6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>
      <c r="B6958" s="221"/>
      <c r="C6958" s="222"/>
      <c r="D6958" s="212" t="s">
        <v>283</v>
      </c>
      <c r="E6958" s="223" t="s">
        <v>1</v>
      </c>
      <c r="F6958" s="224" t="s">
        <v>2381</v>
      </c>
      <c r="G6958" s="222"/>
      <c r="H6958" s="225">
        <v>14.3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3" customFormat="1" ht="11.25">
      <c r="B6959" s="210"/>
      <c r="C6959" s="211"/>
      <c r="D6959" s="212" t="s">
        <v>283</v>
      </c>
      <c r="E6959" s="213" t="s">
        <v>1</v>
      </c>
      <c r="F6959" s="214" t="s">
        <v>285</v>
      </c>
      <c r="G6959" s="211"/>
      <c r="H6959" s="213" t="s">
        <v>1</v>
      </c>
      <c r="I6959" s="215"/>
      <c r="J6959" s="211"/>
      <c r="K6959" s="211"/>
      <c r="L6959" s="216"/>
      <c r="M6959" s="217"/>
      <c r="N6959" s="218"/>
      <c r="O6959" s="218"/>
      <c r="P6959" s="218"/>
      <c r="Q6959" s="218"/>
      <c r="R6959" s="218"/>
      <c r="S6959" s="218"/>
      <c r="T6959" s="219"/>
      <c r="AT6959" s="220" t="s">
        <v>283</v>
      </c>
      <c r="AU6959" s="220" t="s">
        <v>84</v>
      </c>
      <c r="AV6959" s="13" t="s">
        <v>16</v>
      </c>
      <c r="AW6959" s="13" t="s">
        <v>32</v>
      </c>
      <c r="AX6959" s="13" t="s">
        <v>76</v>
      </c>
      <c r="AY6959" s="220" t="s">
        <v>272</v>
      </c>
    </row>
    <row r="6960" spans="2:51" s="13" customFormat="1" ht="11.25">
      <c r="B6960" s="210"/>
      <c r="C6960" s="211"/>
      <c r="D6960" s="212" t="s">
        <v>283</v>
      </c>
      <c r="E6960" s="213" t="s">
        <v>1</v>
      </c>
      <c r="F6960" s="214" t="s">
        <v>837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1:65" s="14" customFormat="1" ht="11.25">
      <c r="B6961" s="221"/>
      <c r="C6961" s="222"/>
      <c r="D6961" s="212" t="s">
        <v>283</v>
      </c>
      <c r="E6961" s="223" t="s">
        <v>1</v>
      </c>
      <c r="F6961" s="224" t="s">
        <v>2382</v>
      </c>
      <c r="G6961" s="222"/>
      <c r="H6961" s="225">
        <v>7.2750000000000004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>
      <c r="B6962" s="221"/>
      <c r="C6962" s="222"/>
      <c r="D6962" s="212" t="s">
        <v>283</v>
      </c>
      <c r="E6962" s="223" t="s">
        <v>1</v>
      </c>
      <c r="F6962" s="224" t="s">
        <v>2383</v>
      </c>
      <c r="G6962" s="222"/>
      <c r="H6962" s="225">
        <v>25.05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11.25">
      <c r="B6963" s="221"/>
      <c r="C6963" s="222"/>
      <c r="D6963" s="212" t="s">
        <v>283</v>
      </c>
      <c r="E6963" s="223" t="s">
        <v>1</v>
      </c>
      <c r="F6963" s="224" t="s">
        <v>2384</v>
      </c>
      <c r="G6963" s="222"/>
      <c r="H6963" s="225">
        <v>36.450000000000003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>
      <c r="B6964" s="221"/>
      <c r="C6964" s="222"/>
      <c r="D6964" s="212" t="s">
        <v>283</v>
      </c>
      <c r="E6964" s="223" t="s">
        <v>1</v>
      </c>
      <c r="F6964" s="224" t="s">
        <v>2386</v>
      </c>
      <c r="G6964" s="222"/>
      <c r="H6964" s="225">
        <v>20.8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>
      <c r="B6965" s="221"/>
      <c r="C6965" s="222"/>
      <c r="D6965" s="212" t="s">
        <v>283</v>
      </c>
      <c r="E6965" s="223" t="s">
        <v>1</v>
      </c>
      <c r="F6965" s="224" t="s">
        <v>2387</v>
      </c>
      <c r="G6965" s="222"/>
      <c r="H6965" s="225">
        <v>13.625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>
      <c r="B6966" s="221"/>
      <c r="C6966" s="222"/>
      <c r="D6966" s="212" t="s">
        <v>283</v>
      </c>
      <c r="E6966" s="223" t="s">
        <v>1</v>
      </c>
      <c r="F6966" s="224" t="s">
        <v>2388</v>
      </c>
      <c r="G6966" s="222"/>
      <c r="H6966" s="225">
        <v>32.4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>
      <c r="B6967" s="221"/>
      <c r="C6967" s="222"/>
      <c r="D6967" s="212" t="s">
        <v>283</v>
      </c>
      <c r="E6967" s="223" t="s">
        <v>1</v>
      </c>
      <c r="F6967" s="224" t="s">
        <v>2389</v>
      </c>
      <c r="G6967" s="222"/>
      <c r="H6967" s="225">
        <v>41.844999999999999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>
      <c r="B6968" s="221"/>
      <c r="C6968" s="222"/>
      <c r="D6968" s="212" t="s">
        <v>283</v>
      </c>
      <c r="E6968" s="223" t="s">
        <v>1</v>
      </c>
      <c r="F6968" s="224" t="s">
        <v>2390</v>
      </c>
      <c r="G6968" s="222"/>
      <c r="H6968" s="225">
        <v>11.85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>
      <c r="B6969" s="221"/>
      <c r="C6969" s="222"/>
      <c r="D6969" s="212" t="s">
        <v>283</v>
      </c>
      <c r="E6969" s="223" t="s">
        <v>1</v>
      </c>
      <c r="F6969" s="224" t="s">
        <v>2391</v>
      </c>
      <c r="G6969" s="222"/>
      <c r="H6969" s="225">
        <v>4.3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>
      <c r="B6970" s="221"/>
      <c r="C6970" s="222"/>
      <c r="D6970" s="212" t="s">
        <v>283</v>
      </c>
      <c r="E6970" s="223" t="s">
        <v>1</v>
      </c>
      <c r="F6970" s="224" t="s">
        <v>2392</v>
      </c>
      <c r="G6970" s="222"/>
      <c r="H6970" s="225">
        <v>3.1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22.5">
      <c r="B6971" s="221"/>
      <c r="C6971" s="222"/>
      <c r="D6971" s="212" t="s">
        <v>283</v>
      </c>
      <c r="E6971" s="223" t="s">
        <v>1</v>
      </c>
      <c r="F6971" s="224" t="s">
        <v>2393</v>
      </c>
      <c r="G6971" s="222"/>
      <c r="H6971" s="225">
        <v>42.997999999999998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14" customFormat="1" ht="11.25">
      <c r="B6972" s="221"/>
      <c r="C6972" s="222"/>
      <c r="D6972" s="212" t="s">
        <v>283</v>
      </c>
      <c r="E6972" s="223" t="s">
        <v>1</v>
      </c>
      <c r="F6972" s="224" t="s">
        <v>2394</v>
      </c>
      <c r="G6972" s="222"/>
      <c r="H6972" s="225">
        <v>11.292999999999999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1:65" s="14" customFormat="1" ht="11.25">
      <c r="B6973" s="221"/>
      <c r="C6973" s="222"/>
      <c r="D6973" s="212" t="s">
        <v>283</v>
      </c>
      <c r="E6973" s="223" t="s">
        <v>1</v>
      </c>
      <c r="F6973" s="224" t="s">
        <v>2395</v>
      </c>
      <c r="G6973" s="222"/>
      <c r="H6973" s="225">
        <v>24.425000000000001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1:65" s="14" customFormat="1" ht="11.25">
      <c r="B6974" s="221"/>
      <c r="C6974" s="222"/>
      <c r="D6974" s="212" t="s">
        <v>283</v>
      </c>
      <c r="E6974" s="223" t="s">
        <v>1</v>
      </c>
      <c r="F6974" s="224" t="s">
        <v>2396</v>
      </c>
      <c r="G6974" s="222"/>
      <c r="H6974" s="225">
        <v>17.75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1:65" s="14" customFormat="1" ht="11.25">
      <c r="B6975" s="221"/>
      <c r="C6975" s="222"/>
      <c r="D6975" s="212" t="s">
        <v>283</v>
      </c>
      <c r="E6975" s="223" t="s">
        <v>1</v>
      </c>
      <c r="F6975" s="224" t="s">
        <v>2397</v>
      </c>
      <c r="G6975" s="222"/>
      <c r="H6975" s="225">
        <v>16.488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1:65" s="2" customFormat="1" ht="16.5" customHeight="1">
      <c r="A6976" s="34"/>
      <c r="B6976" s="35"/>
      <c r="C6976" s="192" t="s">
        <v>5467</v>
      </c>
      <c r="D6976" s="192" t="s">
        <v>274</v>
      </c>
      <c r="E6976" s="193" t="s">
        <v>5468</v>
      </c>
      <c r="F6976" s="194" t="s">
        <v>5469</v>
      </c>
      <c r="G6976" s="195" t="s">
        <v>185</v>
      </c>
      <c r="H6976" s="196">
        <v>937.1</v>
      </c>
      <c r="I6976" s="197"/>
      <c r="J6976" s="198">
        <f>ROUND(I6976*H6976,2)</f>
        <v>0</v>
      </c>
      <c r="K6976" s="194" t="s">
        <v>278</v>
      </c>
      <c r="L6976" s="39"/>
      <c r="M6976" s="199" t="s">
        <v>1</v>
      </c>
      <c r="N6976" s="200" t="s">
        <v>41</v>
      </c>
      <c r="O6976" s="71"/>
      <c r="P6976" s="201">
        <f>O6976*H6976</f>
        <v>0</v>
      </c>
      <c r="Q6976" s="201">
        <v>3.0000000000000001E-5</v>
      </c>
      <c r="R6976" s="201">
        <f>Q6976*H6976</f>
        <v>2.8113000000000003E-2</v>
      </c>
      <c r="S6976" s="201">
        <v>0</v>
      </c>
      <c r="T6976" s="202">
        <f>S6976*H6976</f>
        <v>0</v>
      </c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R6976" s="203" t="s">
        <v>358</v>
      </c>
      <c r="AT6976" s="203" t="s">
        <v>274</v>
      </c>
      <c r="AU6976" s="203" t="s">
        <v>84</v>
      </c>
      <c r="AY6976" s="17" t="s">
        <v>272</v>
      </c>
      <c r="BE6976" s="204">
        <f>IF(N6976="základní",J6976,0)</f>
        <v>0</v>
      </c>
      <c r="BF6976" s="204">
        <f>IF(N6976="snížená",J6976,0)</f>
        <v>0</v>
      </c>
      <c r="BG6976" s="204">
        <f>IF(N6976="zákl. přenesená",J6976,0)</f>
        <v>0</v>
      </c>
      <c r="BH6976" s="204">
        <f>IF(N6976="sníž. přenesená",J6976,0)</f>
        <v>0</v>
      </c>
      <c r="BI6976" s="204">
        <f>IF(N6976="nulová",J6976,0)</f>
        <v>0</v>
      </c>
      <c r="BJ6976" s="17" t="s">
        <v>16</v>
      </c>
      <c r="BK6976" s="204">
        <f>ROUND(I6976*H6976,2)</f>
        <v>0</v>
      </c>
      <c r="BL6976" s="17" t="s">
        <v>358</v>
      </c>
      <c r="BM6976" s="203" t="s">
        <v>5470</v>
      </c>
    </row>
    <row r="6977" spans="1:51" s="2" customFormat="1" ht="11.25">
      <c r="A6977" s="34"/>
      <c r="B6977" s="35"/>
      <c r="C6977" s="36"/>
      <c r="D6977" s="205" t="s">
        <v>281</v>
      </c>
      <c r="E6977" s="36"/>
      <c r="F6977" s="206" t="s">
        <v>5471</v>
      </c>
      <c r="G6977" s="36"/>
      <c r="H6977" s="36"/>
      <c r="I6977" s="207"/>
      <c r="J6977" s="36"/>
      <c r="K6977" s="36"/>
      <c r="L6977" s="39"/>
      <c r="M6977" s="208"/>
      <c r="N6977" s="209"/>
      <c r="O6977" s="71"/>
      <c r="P6977" s="71"/>
      <c r="Q6977" s="71"/>
      <c r="R6977" s="71"/>
      <c r="S6977" s="71"/>
      <c r="T6977" s="72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T6977" s="17" t="s">
        <v>281</v>
      </c>
      <c r="AU6977" s="17" t="s">
        <v>84</v>
      </c>
    </row>
    <row r="6978" spans="1:51" s="13" customFormat="1" ht="22.5">
      <c r="B6978" s="210"/>
      <c r="C6978" s="211"/>
      <c r="D6978" s="212" t="s">
        <v>283</v>
      </c>
      <c r="E6978" s="213" t="s">
        <v>1</v>
      </c>
      <c r="F6978" s="214" t="s">
        <v>3241</v>
      </c>
      <c r="G6978" s="211"/>
      <c r="H6978" s="213" t="s">
        <v>1</v>
      </c>
      <c r="I6978" s="215"/>
      <c r="J6978" s="211"/>
      <c r="K6978" s="211"/>
      <c r="L6978" s="216"/>
      <c r="M6978" s="217"/>
      <c r="N6978" s="218"/>
      <c r="O6978" s="218"/>
      <c r="P6978" s="218"/>
      <c r="Q6978" s="218"/>
      <c r="R6978" s="218"/>
      <c r="S6978" s="218"/>
      <c r="T6978" s="219"/>
      <c r="AT6978" s="220" t="s">
        <v>283</v>
      </c>
      <c r="AU6978" s="220" t="s">
        <v>84</v>
      </c>
      <c r="AV6978" s="13" t="s">
        <v>16</v>
      </c>
      <c r="AW6978" s="13" t="s">
        <v>32</v>
      </c>
      <c r="AX6978" s="13" t="s">
        <v>76</v>
      </c>
      <c r="AY6978" s="220" t="s">
        <v>272</v>
      </c>
    </row>
    <row r="6979" spans="1:51" s="13" customFormat="1" ht="11.25">
      <c r="B6979" s="210"/>
      <c r="C6979" s="211"/>
      <c r="D6979" s="212" t="s">
        <v>283</v>
      </c>
      <c r="E6979" s="213" t="s">
        <v>1</v>
      </c>
      <c r="F6979" s="214" t="s">
        <v>285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51" s="13" customFormat="1" ht="11.25">
      <c r="B6980" s="210"/>
      <c r="C6980" s="211"/>
      <c r="D6980" s="212" t="s">
        <v>283</v>
      </c>
      <c r="E6980" s="213" t="s">
        <v>1</v>
      </c>
      <c r="F6980" s="214" t="s">
        <v>831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51" s="14" customFormat="1" ht="11.25">
      <c r="B6981" s="221"/>
      <c r="C6981" s="222"/>
      <c r="D6981" s="212" t="s">
        <v>283</v>
      </c>
      <c r="E6981" s="223" t="s">
        <v>1</v>
      </c>
      <c r="F6981" s="224" t="s">
        <v>3550</v>
      </c>
      <c r="G6981" s="222"/>
      <c r="H6981" s="225">
        <v>12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1:51" s="14" customFormat="1" ht="11.25">
      <c r="B6982" s="221"/>
      <c r="C6982" s="222"/>
      <c r="D6982" s="212" t="s">
        <v>283</v>
      </c>
      <c r="E6982" s="223" t="s">
        <v>1</v>
      </c>
      <c r="F6982" s="224" t="s">
        <v>3551</v>
      </c>
      <c r="G6982" s="222"/>
      <c r="H6982" s="225">
        <v>9.15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51" s="14" customFormat="1" ht="11.25">
      <c r="B6983" s="221"/>
      <c r="C6983" s="222"/>
      <c r="D6983" s="212" t="s">
        <v>283</v>
      </c>
      <c r="E6983" s="223" t="s">
        <v>1</v>
      </c>
      <c r="F6983" s="224" t="s">
        <v>3552</v>
      </c>
      <c r="G6983" s="222"/>
      <c r="H6983" s="225">
        <v>9.1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51" s="14" customFormat="1" ht="11.25">
      <c r="B6984" s="221"/>
      <c r="C6984" s="222"/>
      <c r="D6984" s="212" t="s">
        <v>283</v>
      </c>
      <c r="E6984" s="223" t="s">
        <v>1</v>
      </c>
      <c r="F6984" s="224" t="s">
        <v>3553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51" s="14" customFormat="1" ht="11.25">
      <c r="B6985" s="221"/>
      <c r="C6985" s="222"/>
      <c r="D6985" s="212" t="s">
        <v>283</v>
      </c>
      <c r="E6985" s="223" t="s">
        <v>1</v>
      </c>
      <c r="F6985" s="224" t="s">
        <v>3554</v>
      </c>
      <c r="G6985" s="222"/>
      <c r="H6985" s="225">
        <v>13.9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51" s="14" customFormat="1" ht="11.25">
      <c r="B6986" s="221"/>
      <c r="C6986" s="222"/>
      <c r="D6986" s="212" t="s">
        <v>283</v>
      </c>
      <c r="E6986" s="223" t="s">
        <v>1</v>
      </c>
      <c r="F6986" s="224" t="s">
        <v>3555</v>
      </c>
      <c r="G6986" s="222"/>
      <c r="H6986" s="225">
        <v>16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51" s="14" customFormat="1" ht="11.25">
      <c r="B6987" s="221"/>
      <c r="C6987" s="222"/>
      <c r="D6987" s="212" t="s">
        <v>283</v>
      </c>
      <c r="E6987" s="223" t="s">
        <v>1</v>
      </c>
      <c r="F6987" s="224" t="s">
        <v>3556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51" s="14" customFormat="1" ht="11.25">
      <c r="B6988" s="221"/>
      <c r="C6988" s="222"/>
      <c r="D6988" s="212" t="s">
        <v>283</v>
      </c>
      <c r="E6988" s="223" t="s">
        <v>1</v>
      </c>
      <c r="F6988" s="224" t="s">
        <v>3580</v>
      </c>
      <c r="G6988" s="222"/>
      <c r="H6988" s="225">
        <v>14.15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51" s="14" customFormat="1" ht="11.25">
      <c r="B6989" s="221"/>
      <c r="C6989" s="222"/>
      <c r="D6989" s="212" t="s">
        <v>283</v>
      </c>
      <c r="E6989" s="223" t="s">
        <v>1</v>
      </c>
      <c r="F6989" s="224" t="s">
        <v>3557</v>
      </c>
      <c r="G6989" s="222"/>
      <c r="H6989" s="225">
        <v>12.15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51" s="14" customFormat="1" ht="11.25">
      <c r="B6990" s="221"/>
      <c r="C6990" s="222"/>
      <c r="D6990" s="212" t="s">
        <v>283</v>
      </c>
      <c r="E6990" s="223" t="s">
        <v>1</v>
      </c>
      <c r="F6990" s="224" t="s">
        <v>3581</v>
      </c>
      <c r="G6990" s="222"/>
      <c r="H6990" s="225">
        <v>25.44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51" s="14" customFormat="1" ht="11.25">
      <c r="B6991" s="221"/>
      <c r="C6991" s="222"/>
      <c r="D6991" s="212" t="s">
        <v>283</v>
      </c>
      <c r="E6991" s="223" t="s">
        <v>1</v>
      </c>
      <c r="F6991" s="224" t="s">
        <v>3558</v>
      </c>
      <c r="G6991" s="222"/>
      <c r="H6991" s="225">
        <v>91.58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51" s="14" customFormat="1" ht="11.25">
      <c r="B6992" s="221"/>
      <c r="C6992" s="222"/>
      <c r="D6992" s="212" t="s">
        <v>283</v>
      </c>
      <c r="E6992" s="223" t="s">
        <v>1</v>
      </c>
      <c r="F6992" s="224" t="s">
        <v>3559</v>
      </c>
      <c r="G6992" s="222"/>
      <c r="H6992" s="225">
        <v>14.9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>
      <c r="B6993" s="221"/>
      <c r="C6993" s="222"/>
      <c r="D6993" s="212" t="s">
        <v>283</v>
      </c>
      <c r="E6993" s="223" t="s">
        <v>1</v>
      </c>
      <c r="F6993" s="224" t="s">
        <v>3560</v>
      </c>
      <c r="G6993" s="222"/>
      <c r="H6993" s="225">
        <v>14.65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>
      <c r="B6994" s="221"/>
      <c r="C6994" s="222"/>
      <c r="D6994" s="212" t="s">
        <v>283</v>
      </c>
      <c r="E6994" s="223" t="s">
        <v>1</v>
      </c>
      <c r="F6994" s="224" t="s">
        <v>3561</v>
      </c>
      <c r="G6994" s="222"/>
      <c r="H6994" s="225">
        <v>14.6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>
      <c r="B6995" s="221"/>
      <c r="C6995" s="222"/>
      <c r="D6995" s="212" t="s">
        <v>283</v>
      </c>
      <c r="E6995" s="223" t="s">
        <v>1</v>
      </c>
      <c r="F6995" s="224" t="s">
        <v>3562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>
      <c r="B6996" s="221"/>
      <c r="C6996" s="222"/>
      <c r="D6996" s="212" t="s">
        <v>283</v>
      </c>
      <c r="E6996" s="223" t="s">
        <v>1</v>
      </c>
      <c r="F6996" s="224" t="s">
        <v>3563</v>
      </c>
      <c r="G6996" s="222"/>
      <c r="H6996" s="225">
        <v>14.3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>
      <c r="B6997" s="221"/>
      <c r="C6997" s="222"/>
      <c r="D6997" s="212" t="s">
        <v>283</v>
      </c>
      <c r="E6997" s="223" t="s">
        <v>1</v>
      </c>
      <c r="F6997" s="224" t="s">
        <v>3564</v>
      </c>
      <c r="G6997" s="222"/>
      <c r="H6997" s="225">
        <v>14.7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>
      <c r="B6998" s="221"/>
      <c r="C6998" s="222"/>
      <c r="D6998" s="212" t="s">
        <v>283</v>
      </c>
      <c r="E6998" s="223" t="s">
        <v>1</v>
      </c>
      <c r="F6998" s="224" t="s">
        <v>3565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>
      <c r="B6999" s="221"/>
      <c r="C6999" s="222"/>
      <c r="D6999" s="212" t="s">
        <v>283</v>
      </c>
      <c r="E6999" s="223" t="s">
        <v>1</v>
      </c>
      <c r="F6999" s="224" t="s">
        <v>3566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>
      <c r="B7000" s="221"/>
      <c r="C7000" s="222"/>
      <c r="D7000" s="212" t="s">
        <v>283</v>
      </c>
      <c r="E7000" s="223" t="s">
        <v>1</v>
      </c>
      <c r="F7000" s="224" t="s">
        <v>3567</v>
      </c>
      <c r="G7000" s="222"/>
      <c r="H7000" s="225">
        <v>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>
      <c r="B7001" s="221"/>
      <c r="C7001" s="222"/>
      <c r="D7001" s="212" t="s">
        <v>283</v>
      </c>
      <c r="E7001" s="223" t="s">
        <v>1</v>
      </c>
      <c r="F7001" s="224" t="s">
        <v>3568</v>
      </c>
      <c r="G7001" s="222"/>
      <c r="H7001" s="225">
        <v>29.25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>
      <c r="B7002" s="221"/>
      <c r="C7002" s="222"/>
      <c r="D7002" s="212" t="s">
        <v>283</v>
      </c>
      <c r="E7002" s="223" t="s">
        <v>1</v>
      </c>
      <c r="F7002" s="224" t="s">
        <v>3569</v>
      </c>
      <c r="G7002" s="222"/>
      <c r="H7002" s="225">
        <v>11.65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>
      <c r="B7003" s="221"/>
      <c r="C7003" s="222"/>
      <c r="D7003" s="212" t="s">
        <v>283</v>
      </c>
      <c r="E7003" s="223" t="s">
        <v>1</v>
      </c>
      <c r="F7003" s="224" t="s">
        <v>3570</v>
      </c>
      <c r="G7003" s="222"/>
      <c r="H7003" s="225">
        <v>10.3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>
      <c r="B7004" s="221"/>
      <c r="C7004" s="222"/>
      <c r="D7004" s="212" t="s">
        <v>283</v>
      </c>
      <c r="E7004" s="223" t="s">
        <v>1</v>
      </c>
      <c r="F7004" s="224" t="s">
        <v>3578</v>
      </c>
      <c r="G7004" s="222"/>
      <c r="H7004" s="225">
        <v>34.799999999999997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>
      <c r="B7005" s="221"/>
      <c r="C7005" s="222"/>
      <c r="D7005" s="212" t="s">
        <v>283</v>
      </c>
      <c r="E7005" s="223" t="s">
        <v>1</v>
      </c>
      <c r="F7005" s="224" t="s">
        <v>3579</v>
      </c>
      <c r="G7005" s="222"/>
      <c r="H7005" s="225">
        <v>2.65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3" customFormat="1" ht="11.25">
      <c r="B7006" s="210"/>
      <c r="C7006" s="211"/>
      <c r="D7006" s="212" t="s">
        <v>283</v>
      </c>
      <c r="E7006" s="213" t="s">
        <v>1</v>
      </c>
      <c r="F7006" s="214" t="s">
        <v>285</v>
      </c>
      <c r="G7006" s="211"/>
      <c r="H7006" s="213" t="s">
        <v>1</v>
      </c>
      <c r="I7006" s="215"/>
      <c r="J7006" s="211"/>
      <c r="K7006" s="211"/>
      <c r="L7006" s="216"/>
      <c r="M7006" s="217"/>
      <c r="N7006" s="218"/>
      <c r="O7006" s="218"/>
      <c r="P7006" s="218"/>
      <c r="Q7006" s="218"/>
      <c r="R7006" s="218"/>
      <c r="S7006" s="218"/>
      <c r="T7006" s="219"/>
      <c r="AT7006" s="220" t="s">
        <v>283</v>
      </c>
      <c r="AU7006" s="220" t="s">
        <v>84</v>
      </c>
      <c r="AV7006" s="13" t="s">
        <v>16</v>
      </c>
      <c r="AW7006" s="13" t="s">
        <v>32</v>
      </c>
      <c r="AX7006" s="13" t="s">
        <v>76</v>
      </c>
      <c r="AY7006" s="220" t="s">
        <v>272</v>
      </c>
    </row>
    <row r="7007" spans="2:51" s="13" customFormat="1" ht="11.25">
      <c r="B7007" s="210"/>
      <c r="C7007" s="211"/>
      <c r="D7007" s="212" t="s">
        <v>283</v>
      </c>
      <c r="E7007" s="213" t="s">
        <v>1</v>
      </c>
      <c r="F7007" s="214" t="s">
        <v>833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4" customFormat="1" ht="11.25">
      <c r="B7008" s="221"/>
      <c r="C7008" s="222"/>
      <c r="D7008" s="212" t="s">
        <v>283</v>
      </c>
      <c r="E7008" s="223" t="s">
        <v>1</v>
      </c>
      <c r="F7008" s="224" t="s">
        <v>5472</v>
      </c>
      <c r="G7008" s="222"/>
      <c r="H7008" s="225">
        <v>17.600000000000001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22.5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40.700000000000003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16.7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25.3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11.75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12.15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4.66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8.9600000000000009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22.5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49.45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11.25">
      <c r="B7017" s="221"/>
      <c r="C7017" s="222"/>
      <c r="D7017" s="212" t="s">
        <v>283</v>
      </c>
      <c r="E7017" s="223" t="s">
        <v>1</v>
      </c>
      <c r="F7017" s="224" t="s">
        <v>5408</v>
      </c>
      <c r="G7017" s="222"/>
      <c r="H7017" s="225">
        <v>5.75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>
      <c r="B7018" s="221"/>
      <c r="C7018" s="222"/>
      <c r="D7018" s="212" t="s">
        <v>283</v>
      </c>
      <c r="E7018" s="223" t="s">
        <v>1</v>
      </c>
      <c r="F7018" s="224" t="s">
        <v>5481</v>
      </c>
      <c r="G7018" s="222"/>
      <c r="H7018" s="225">
        <v>9.4499999999999993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15.01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3" customFormat="1" ht="11.25">
      <c r="B7020" s="210"/>
      <c r="C7020" s="211"/>
      <c r="D7020" s="212" t="s">
        <v>283</v>
      </c>
      <c r="E7020" s="213" t="s">
        <v>1</v>
      </c>
      <c r="F7020" s="214" t="s">
        <v>285</v>
      </c>
      <c r="G7020" s="211"/>
      <c r="H7020" s="213" t="s">
        <v>1</v>
      </c>
      <c r="I7020" s="215"/>
      <c r="J7020" s="211"/>
      <c r="K7020" s="211"/>
      <c r="L7020" s="216"/>
      <c r="M7020" s="217"/>
      <c r="N7020" s="218"/>
      <c r="O7020" s="218"/>
      <c r="P7020" s="218"/>
      <c r="Q7020" s="218"/>
      <c r="R7020" s="218"/>
      <c r="S7020" s="218"/>
      <c r="T7020" s="219"/>
      <c r="AT7020" s="220" t="s">
        <v>283</v>
      </c>
      <c r="AU7020" s="220" t="s">
        <v>84</v>
      </c>
      <c r="AV7020" s="13" t="s">
        <v>16</v>
      </c>
      <c r="AW7020" s="13" t="s">
        <v>32</v>
      </c>
      <c r="AX7020" s="13" t="s">
        <v>76</v>
      </c>
      <c r="AY7020" s="220" t="s">
        <v>272</v>
      </c>
    </row>
    <row r="7021" spans="2:51" s="13" customFormat="1" ht="11.25">
      <c r="B7021" s="210"/>
      <c r="C7021" s="211"/>
      <c r="D7021" s="212" t="s">
        <v>283</v>
      </c>
      <c r="E7021" s="213" t="s">
        <v>1</v>
      </c>
      <c r="F7021" s="214" t="s">
        <v>837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4" customFormat="1" ht="11.25">
      <c r="B7022" s="221"/>
      <c r="C7022" s="222"/>
      <c r="D7022" s="212" t="s">
        <v>283</v>
      </c>
      <c r="E7022" s="223" t="s">
        <v>1</v>
      </c>
      <c r="F7022" s="224" t="s">
        <v>5483</v>
      </c>
      <c r="G7022" s="222"/>
      <c r="H7022" s="225">
        <v>10.050000000000001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20.2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22.2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15.85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17.100000000000001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23.6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49.3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13.54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>
      <c r="B7030" s="221"/>
      <c r="C7030" s="222"/>
      <c r="D7030" s="212" t="s">
        <v>283</v>
      </c>
      <c r="E7030" s="223" t="s">
        <v>1</v>
      </c>
      <c r="F7030" s="224" t="s">
        <v>5422</v>
      </c>
      <c r="G7030" s="222"/>
      <c r="H7030" s="225">
        <v>7.5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6.15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22.5">
      <c r="B7032" s="221"/>
      <c r="C7032" s="222"/>
      <c r="D7032" s="212" t="s">
        <v>283</v>
      </c>
      <c r="E7032" s="223" t="s">
        <v>1</v>
      </c>
      <c r="F7032" s="224" t="s">
        <v>5491</v>
      </c>
      <c r="G7032" s="222"/>
      <c r="H7032" s="225">
        <v>29.66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11.25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7.45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21.65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16.3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17.7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2" customFormat="1" ht="37.9" customHeight="1">
      <c r="A7037" s="34"/>
      <c r="B7037" s="35"/>
      <c r="C7037" s="232" t="s">
        <v>5496</v>
      </c>
      <c r="D7037" s="232" t="s">
        <v>394</v>
      </c>
      <c r="E7037" s="233" t="s">
        <v>5497</v>
      </c>
      <c r="F7037" s="234" t="s">
        <v>5498</v>
      </c>
      <c r="G7037" s="235" t="s">
        <v>156</v>
      </c>
      <c r="H7037" s="236">
        <v>1198.886</v>
      </c>
      <c r="I7037" s="237"/>
      <c r="J7037" s="238">
        <f>ROUND(I7037*H7037,2)</f>
        <v>0</v>
      </c>
      <c r="K7037" s="234" t="s">
        <v>1</v>
      </c>
      <c r="L7037" s="239"/>
      <c r="M7037" s="240" t="s">
        <v>1</v>
      </c>
      <c r="N7037" s="241" t="s">
        <v>41</v>
      </c>
      <c r="O7037" s="71"/>
      <c r="P7037" s="201">
        <f>O7037*H7037</f>
        <v>0</v>
      </c>
      <c r="Q7037" s="201">
        <v>2.8300000000000001E-3</v>
      </c>
      <c r="R7037" s="201">
        <f>Q7037*H7037</f>
        <v>3.3928473800000001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483</v>
      </c>
      <c r="AT7037" s="203" t="s">
        <v>394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5499</v>
      </c>
    </row>
    <row r="7038" spans="1:65" s="14" customFormat="1" ht="11.25">
      <c r="B7038" s="221"/>
      <c r="C7038" s="222"/>
      <c r="D7038" s="212" t="s">
        <v>283</v>
      </c>
      <c r="E7038" s="223" t="s">
        <v>1</v>
      </c>
      <c r="F7038" s="224" t="s">
        <v>175</v>
      </c>
      <c r="G7038" s="222"/>
      <c r="H7038" s="225">
        <v>949.33100000000002</v>
      </c>
      <c r="I7038" s="226"/>
      <c r="J7038" s="222"/>
      <c r="K7038" s="222"/>
      <c r="L7038" s="227"/>
      <c r="M7038" s="228"/>
      <c r="N7038" s="229"/>
      <c r="O7038" s="229"/>
      <c r="P7038" s="229"/>
      <c r="Q7038" s="229"/>
      <c r="R7038" s="229"/>
      <c r="S7038" s="229"/>
      <c r="T7038" s="230"/>
      <c r="AT7038" s="231" t="s">
        <v>283</v>
      </c>
      <c r="AU7038" s="231" t="s">
        <v>84</v>
      </c>
      <c r="AV7038" s="14" t="s">
        <v>84</v>
      </c>
      <c r="AW7038" s="14" t="s">
        <v>32</v>
      </c>
      <c r="AX7038" s="14" t="s">
        <v>76</v>
      </c>
      <c r="AY7038" s="231" t="s">
        <v>272</v>
      </c>
    </row>
    <row r="7039" spans="1:65" s="14" customFormat="1" ht="11.25">
      <c r="B7039" s="221"/>
      <c r="C7039" s="222"/>
      <c r="D7039" s="212" t="s">
        <v>283</v>
      </c>
      <c r="E7039" s="223" t="s">
        <v>1</v>
      </c>
      <c r="F7039" s="224" t="s">
        <v>5500</v>
      </c>
      <c r="G7039" s="222"/>
      <c r="H7039" s="225">
        <v>140.565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>
      <c r="B7040" s="221"/>
      <c r="C7040" s="222"/>
      <c r="D7040" s="212" t="s">
        <v>283</v>
      </c>
      <c r="E7040" s="222"/>
      <c r="F7040" s="224" t="s">
        <v>5501</v>
      </c>
      <c r="G7040" s="222"/>
      <c r="H7040" s="225">
        <v>1198.886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4</v>
      </c>
      <c r="AX7040" s="14" t="s">
        <v>16</v>
      </c>
      <c r="AY7040" s="231" t="s">
        <v>272</v>
      </c>
    </row>
    <row r="7041" spans="1:65" s="2" customFormat="1" ht="16.5" customHeight="1">
      <c r="A7041" s="34"/>
      <c r="B7041" s="35"/>
      <c r="C7041" s="192" t="s">
        <v>5502</v>
      </c>
      <c r="D7041" s="192" t="s">
        <v>274</v>
      </c>
      <c r="E7041" s="193" t="s">
        <v>5503</v>
      </c>
      <c r="F7041" s="194" t="s">
        <v>5504</v>
      </c>
      <c r="G7041" s="195" t="s">
        <v>156</v>
      </c>
      <c r="H7041" s="196">
        <v>74.69</v>
      </c>
      <c r="I7041" s="197"/>
      <c r="J7041" s="198">
        <f>ROUND(I7041*H7041,2)</f>
        <v>0</v>
      </c>
      <c r="K7041" s="194" t="s">
        <v>278</v>
      </c>
      <c r="L7041" s="39"/>
      <c r="M7041" s="199" t="s">
        <v>1</v>
      </c>
      <c r="N7041" s="200" t="s">
        <v>41</v>
      </c>
      <c r="O7041" s="71"/>
      <c r="P7041" s="201">
        <f>O7041*H7041</f>
        <v>0</v>
      </c>
      <c r="Q7041" s="201">
        <v>6.9999999999999999E-4</v>
      </c>
      <c r="R7041" s="201">
        <f>Q7041*H7041</f>
        <v>5.2282999999999996E-2</v>
      </c>
      <c r="S7041" s="201">
        <v>0</v>
      </c>
      <c r="T7041" s="202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203" t="s">
        <v>358</v>
      </c>
      <c r="AT7041" s="203" t="s">
        <v>274</v>
      </c>
      <c r="AU7041" s="203" t="s">
        <v>84</v>
      </c>
      <c r="AY7041" s="17" t="s">
        <v>272</v>
      </c>
      <c r="BE7041" s="204">
        <f>IF(N7041="základní",J7041,0)</f>
        <v>0</v>
      </c>
      <c r="BF7041" s="204">
        <f>IF(N7041="snížená",J7041,0)</f>
        <v>0</v>
      </c>
      <c r="BG7041" s="204">
        <f>IF(N7041="zákl. přenesená",J7041,0)</f>
        <v>0</v>
      </c>
      <c r="BH7041" s="204">
        <f>IF(N7041="sníž. přenesená",J7041,0)</f>
        <v>0</v>
      </c>
      <c r="BI7041" s="204">
        <f>IF(N7041="nulová",J7041,0)</f>
        <v>0</v>
      </c>
      <c r="BJ7041" s="17" t="s">
        <v>16</v>
      </c>
      <c r="BK7041" s="204">
        <f>ROUND(I7041*H7041,2)</f>
        <v>0</v>
      </c>
      <c r="BL7041" s="17" t="s">
        <v>358</v>
      </c>
      <c r="BM7041" s="203" t="s">
        <v>5505</v>
      </c>
    </row>
    <row r="7042" spans="1:65" s="2" customFormat="1" ht="11.25">
      <c r="A7042" s="34"/>
      <c r="B7042" s="35"/>
      <c r="C7042" s="36"/>
      <c r="D7042" s="205" t="s">
        <v>281</v>
      </c>
      <c r="E7042" s="36"/>
      <c r="F7042" s="206" t="s">
        <v>5506</v>
      </c>
      <c r="G7042" s="36"/>
      <c r="H7042" s="36"/>
      <c r="I7042" s="207"/>
      <c r="J7042" s="36"/>
      <c r="K7042" s="36"/>
      <c r="L7042" s="39"/>
      <c r="M7042" s="208"/>
      <c r="N7042" s="209"/>
      <c r="O7042" s="71"/>
      <c r="P7042" s="71"/>
      <c r="Q7042" s="71"/>
      <c r="R7042" s="71"/>
      <c r="S7042" s="71"/>
      <c r="T7042" s="72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7" t="s">
        <v>281</v>
      </c>
      <c r="AU7042" s="17" t="s">
        <v>84</v>
      </c>
    </row>
    <row r="7043" spans="1:65" s="13" customFormat="1" ht="22.5">
      <c r="B7043" s="210"/>
      <c r="C7043" s="211"/>
      <c r="D7043" s="212" t="s">
        <v>283</v>
      </c>
      <c r="E7043" s="213" t="s">
        <v>1</v>
      </c>
      <c r="F7043" s="214" t="s">
        <v>3241</v>
      </c>
      <c r="G7043" s="211"/>
      <c r="H7043" s="213" t="s">
        <v>1</v>
      </c>
      <c r="I7043" s="215"/>
      <c r="J7043" s="211"/>
      <c r="K7043" s="211"/>
      <c r="L7043" s="216"/>
      <c r="M7043" s="217"/>
      <c r="N7043" s="218"/>
      <c r="O7043" s="218"/>
      <c r="P7043" s="218"/>
      <c r="Q7043" s="218"/>
      <c r="R7043" s="218"/>
      <c r="S7043" s="218"/>
      <c r="T7043" s="219"/>
      <c r="AT7043" s="220" t="s">
        <v>283</v>
      </c>
      <c r="AU7043" s="220" t="s">
        <v>84</v>
      </c>
      <c r="AV7043" s="13" t="s">
        <v>16</v>
      </c>
      <c r="AW7043" s="13" t="s">
        <v>32</v>
      </c>
      <c r="AX7043" s="13" t="s">
        <v>76</v>
      </c>
      <c r="AY7043" s="220" t="s">
        <v>272</v>
      </c>
    </row>
    <row r="7044" spans="1:65" s="13" customFormat="1" ht="11.25">
      <c r="B7044" s="210"/>
      <c r="C7044" s="211"/>
      <c r="D7044" s="212" t="s">
        <v>283</v>
      </c>
      <c r="E7044" s="213" t="s">
        <v>1</v>
      </c>
      <c r="F7044" s="214" t="s">
        <v>285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>
      <c r="B7045" s="210"/>
      <c r="C7045" s="211"/>
      <c r="D7045" s="212" t="s">
        <v>283</v>
      </c>
      <c r="E7045" s="213" t="s">
        <v>1</v>
      </c>
      <c r="F7045" s="214" t="s">
        <v>831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4" customFormat="1" ht="11.25">
      <c r="B7046" s="221"/>
      <c r="C7046" s="222"/>
      <c r="D7046" s="212" t="s">
        <v>283</v>
      </c>
      <c r="E7046" s="223" t="s">
        <v>1</v>
      </c>
      <c r="F7046" s="224" t="s">
        <v>2340</v>
      </c>
      <c r="G7046" s="222"/>
      <c r="H7046" s="225">
        <v>13.79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>
      <c r="B7047" s="221"/>
      <c r="C7047" s="222"/>
      <c r="D7047" s="212" t="s">
        <v>283</v>
      </c>
      <c r="E7047" s="223" t="s">
        <v>1</v>
      </c>
      <c r="F7047" s="224" t="s">
        <v>2341</v>
      </c>
      <c r="G7047" s="222"/>
      <c r="H7047" s="225">
        <v>19.329999999999998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>
      <c r="B7048" s="221"/>
      <c r="C7048" s="222"/>
      <c r="D7048" s="212" t="s">
        <v>283</v>
      </c>
      <c r="E7048" s="223" t="s">
        <v>1</v>
      </c>
      <c r="F7048" s="224" t="s">
        <v>2342</v>
      </c>
      <c r="G7048" s="222"/>
      <c r="H7048" s="225">
        <v>5.34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>
      <c r="B7049" s="221"/>
      <c r="C7049" s="222"/>
      <c r="D7049" s="212" t="s">
        <v>283</v>
      </c>
      <c r="E7049" s="223" t="s">
        <v>1</v>
      </c>
      <c r="F7049" s="224" t="s">
        <v>2343</v>
      </c>
      <c r="G7049" s="222"/>
      <c r="H7049" s="225">
        <v>4.84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>
      <c r="B7050" s="221"/>
      <c r="C7050" s="222"/>
      <c r="D7050" s="212" t="s">
        <v>283</v>
      </c>
      <c r="E7050" s="223" t="s">
        <v>1</v>
      </c>
      <c r="F7050" s="224" t="s">
        <v>2344</v>
      </c>
      <c r="G7050" s="222"/>
      <c r="H7050" s="225">
        <v>4.29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>
      <c r="B7051" s="221"/>
      <c r="C7051" s="222"/>
      <c r="D7051" s="212" t="s">
        <v>283</v>
      </c>
      <c r="E7051" s="223" t="s">
        <v>1</v>
      </c>
      <c r="F7051" s="224" t="s">
        <v>2345</v>
      </c>
      <c r="G7051" s="222"/>
      <c r="H7051" s="225">
        <v>15.35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>
      <c r="B7052" s="221"/>
      <c r="C7052" s="222"/>
      <c r="D7052" s="212" t="s">
        <v>283</v>
      </c>
      <c r="E7052" s="223" t="s">
        <v>1</v>
      </c>
      <c r="F7052" s="224" t="s">
        <v>2346</v>
      </c>
      <c r="G7052" s="222"/>
      <c r="H7052" s="225">
        <v>11.75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2" customFormat="1" ht="24.2" customHeight="1">
      <c r="A7053" s="34"/>
      <c r="B7053" s="35"/>
      <c r="C7053" s="192" t="s">
        <v>5507</v>
      </c>
      <c r="D7053" s="192" t="s">
        <v>274</v>
      </c>
      <c r="E7053" s="193" t="s">
        <v>5508</v>
      </c>
      <c r="F7053" s="194" t="s">
        <v>5509</v>
      </c>
      <c r="G7053" s="195" t="s">
        <v>185</v>
      </c>
      <c r="H7053" s="196">
        <v>95.6</v>
      </c>
      <c r="I7053" s="197"/>
      <c r="J7053" s="198">
        <f>ROUND(I7053*H7053,2)</f>
        <v>0</v>
      </c>
      <c r="K7053" s="194" t="s">
        <v>1</v>
      </c>
      <c r="L7053" s="39"/>
      <c r="M7053" s="199" t="s">
        <v>1</v>
      </c>
      <c r="N7053" s="200" t="s">
        <v>41</v>
      </c>
      <c r="O7053" s="71"/>
      <c r="P7053" s="201">
        <f>O7053*H7053</f>
        <v>0</v>
      </c>
      <c r="Q7053" s="201">
        <v>3.0000000000000001E-5</v>
      </c>
      <c r="R7053" s="201">
        <f>Q7053*H7053</f>
        <v>2.8679999999999999E-3</v>
      </c>
      <c r="S7053" s="201">
        <v>0</v>
      </c>
      <c r="T7053" s="202">
        <f>S7053*H7053</f>
        <v>0</v>
      </c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R7053" s="203" t="s">
        <v>358</v>
      </c>
      <c r="AT7053" s="203" t="s">
        <v>274</v>
      </c>
      <c r="AU7053" s="203" t="s">
        <v>84</v>
      </c>
      <c r="AY7053" s="17" t="s">
        <v>272</v>
      </c>
      <c r="BE7053" s="204">
        <f>IF(N7053="základní",J7053,0)</f>
        <v>0</v>
      </c>
      <c r="BF7053" s="204">
        <f>IF(N7053="snížená",J7053,0)</f>
        <v>0</v>
      </c>
      <c r="BG7053" s="204">
        <f>IF(N7053="zákl. přenesená",J7053,0)</f>
        <v>0</v>
      </c>
      <c r="BH7053" s="204">
        <f>IF(N7053="sníž. přenesená",J7053,0)</f>
        <v>0</v>
      </c>
      <c r="BI7053" s="204">
        <f>IF(N7053="nulová",J7053,0)</f>
        <v>0</v>
      </c>
      <c r="BJ7053" s="17" t="s">
        <v>16</v>
      </c>
      <c r="BK7053" s="204">
        <f>ROUND(I7053*H7053,2)</f>
        <v>0</v>
      </c>
      <c r="BL7053" s="17" t="s">
        <v>358</v>
      </c>
      <c r="BM7053" s="203" t="s">
        <v>5510</v>
      </c>
    </row>
    <row r="7054" spans="1:65" s="13" customFormat="1" ht="22.5">
      <c r="B7054" s="210"/>
      <c r="C7054" s="211"/>
      <c r="D7054" s="212" t="s">
        <v>283</v>
      </c>
      <c r="E7054" s="213" t="s">
        <v>1</v>
      </c>
      <c r="F7054" s="214" t="s">
        <v>3241</v>
      </c>
      <c r="G7054" s="211"/>
      <c r="H7054" s="213" t="s">
        <v>1</v>
      </c>
      <c r="I7054" s="215"/>
      <c r="J7054" s="211"/>
      <c r="K7054" s="211"/>
      <c r="L7054" s="216"/>
      <c r="M7054" s="217"/>
      <c r="N7054" s="218"/>
      <c r="O7054" s="218"/>
      <c r="P7054" s="218"/>
      <c r="Q7054" s="218"/>
      <c r="R7054" s="218"/>
      <c r="S7054" s="218"/>
      <c r="T7054" s="219"/>
      <c r="AT7054" s="220" t="s">
        <v>283</v>
      </c>
      <c r="AU7054" s="220" t="s">
        <v>84</v>
      </c>
      <c r="AV7054" s="13" t="s">
        <v>16</v>
      </c>
      <c r="AW7054" s="13" t="s">
        <v>32</v>
      </c>
      <c r="AX7054" s="13" t="s">
        <v>76</v>
      </c>
      <c r="AY7054" s="220" t="s">
        <v>272</v>
      </c>
    </row>
    <row r="7055" spans="1:65" s="13" customFormat="1" ht="11.25">
      <c r="B7055" s="210"/>
      <c r="C7055" s="211"/>
      <c r="D7055" s="212" t="s">
        <v>283</v>
      </c>
      <c r="E7055" s="213" t="s">
        <v>1</v>
      </c>
      <c r="F7055" s="214" t="s">
        <v>285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>
      <c r="B7056" s="210"/>
      <c r="C7056" s="211"/>
      <c r="D7056" s="212" t="s">
        <v>283</v>
      </c>
      <c r="E7056" s="213" t="s">
        <v>1</v>
      </c>
      <c r="F7056" s="214" t="s">
        <v>831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4" customFormat="1" ht="11.25">
      <c r="B7057" s="221"/>
      <c r="C7057" s="222"/>
      <c r="D7057" s="212" t="s">
        <v>283</v>
      </c>
      <c r="E7057" s="223" t="s">
        <v>1</v>
      </c>
      <c r="F7057" s="224" t="s">
        <v>3571</v>
      </c>
      <c r="G7057" s="222"/>
      <c r="H7057" s="225">
        <v>20.6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>
      <c r="B7058" s="221"/>
      <c r="C7058" s="222"/>
      <c r="D7058" s="212" t="s">
        <v>283</v>
      </c>
      <c r="E7058" s="223" t="s">
        <v>1</v>
      </c>
      <c r="F7058" s="224" t="s">
        <v>3572</v>
      </c>
      <c r="G7058" s="222"/>
      <c r="H7058" s="225">
        <v>19.2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>
      <c r="B7059" s="221"/>
      <c r="C7059" s="222"/>
      <c r="D7059" s="212" t="s">
        <v>283</v>
      </c>
      <c r="E7059" s="223" t="s">
        <v>1</v>
      </c>
      <c r="F7059" s="224" t="s">
        <v>3573</v>
      </c>
      <c r="G7059" s="222"/>
      <c r="H7059" s="225">
        <v>9.0500000000000007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>
      <c r="B7060" s="221"/>
      <c r="C7060" s="222"/>
      <c r="D7060" s="212" t="s">
        <v>283</v>
      </c>
      <c r="E7060" s="223" t="s">
        <v>1</v>
      </c>
      <c r="F7060" s="224" t="s">
        <v>3574</v>
      </c>
      <c r="G7060" s="222"/>
      <c r="H7060" s="225">
        <v>8.6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>
      <c r="B7061" s="221"/>
      <c r="C7061" s="222"/>
      <c r="D7061" s="212" t="s">
        <v>283</v>
      </c>
      <c r="E7061" s="223" t="s">
        <v>1</v>
      </c>
      <c r="F7061" s="224" t="s">
        <v>3575</v>
      </c>
      <c r="G7061" s="222"/>
      <c r="H7061" s="225">
        <v>8.1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>
      <c r="B7062" s="221"/>
      <c r="C7062" s="222"/>
      <c r="D7062" s="212" t="s">
        <v>283</v>
      </c>
      <c r="E7062" s="223" t="s">
        <v>1</v>
      </c>
      <c r="F7062" s="224" t="s">
        <v>3576</v>
      </c>
      <c r="G7062" s="222"/>
      <c r="H7062" s="225">
        <v>15.85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>
      <c r="B7063" s="221"/>
      <c r="C7063" s="222"/>
      <c r="D7063" s="212" t="s">
        <v>283</v>
      </c>
      <c r="E7063" s="223" t="s">
        <v>1</v>
      </c>
      <c r="F7063" s="224" t="s">
        <v>3577</v>
      </c>
      <c r="G7063" s="222"/>
      <c r="H7063" s="225">
        <v>14.2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2" customFormat="1" ht="37.9" customHeight="1">
      <c r="A7064" s="34"/>
      <c r="B7064" s="35"/>
      <c r="C7064" s="232" t="s">
        <v>5511</v>
      </c>
      <c r="D7064" s="232" t="s">
        <v>394</v>
      </c>
      <c r="E7064" s="233" t="s">
        <v>5512</v>
      </c>
      <c r="F7064" s="234" t="s">
        <v>5513</v>
      </c>
      <c r="G7064" s="235" t="s">
        <v>156</v>
      </c>
      <c r="H7064" s="236">
        <v>97.933000000000007</v>
      </c>
      <c r="I7064" s="237"/>
      <c r="J7064" s="238">
        <f>ROUND(I7064*H7064,2)</f>
        <v>0</v>
      </c>
      <c r="K7064" s="234" t="s">
        <v>1</v>
      </c>
      <c r="L7064" s="239"/>
      <c r="M7064" s="240" t="s">
        <v>1</v>
      </c>
      <c r="N7064" s="241" t="s">
        <v>41</v>
      </c>
      <c r="O7064" s="71"/>
      <c r="P7064" s="201">
        <f>O7064*H7064</f>
        <v>0</v>
      </c>
      <c r="Q7064" s="201">
        <v>2.8300000000000001E-3</v>
      </c>
      <c r="R7064" s="201">
        <f>Q7064*H7064</f>
        <v>0.27715039000000002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483</v>
      </c>
      <c r="AT7064" s="203" t="s">
        <v>394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5514</v>
      </c>
    </row>
    <row r="7065" spans="1:65" s="14" customFormat="1" ht="11.25">
      <c r="B7065" s="221"/>
      <c r="C7065" s="222"/>
      <c r="D7065" s="212" t="s">
        <v>283</v>
      </c>
      <c r="E7065" s="223" t="s">
        <v>1</v>
      </c>
      <c r="F7065" s="224" t="s">
        <v>191</v>
      </c>
      <c r="G7065" s="222"/>
      <c r="H7065" s="225">
        <v>74.69</v>
      </c>
      <c r="I7065" s="226"/>
      <c r="J7065" s="222"/>
      <c r="K7065" s="222"/>
      <c r="L7065" s="227"/>
      <c r="M7065" s="228"/>
      <c r="N7065" s="229"/>
      <c r="O7065" s="229"/>
      <c r="P7065" s="229"/>
      <c r="Q7065" s="229"/>
      <c r="R7065" s="229"/>
      <c r="S7065" s="229"/>
      <c r="T7065" s="230"/>
      <c r="AT7065" s="231" t="s">
        <v>283</v>
      </c>
      <c r="AU7065" s="231" t="s">
        <v>84</v>
      </c>
      <c r="AV7065" s="14" t="s">
        <v>84</v>
      </c>
      <c r="AW7065" s="14" t="s">
        <v>32</v>
      </c>
      <c r="AX7065" s="14" t="s">
        <v>76</v>
      </c>
      <c r="AY7065" s="231" t="s">
        <v>272</v>
      </c>
    </row>
    <row r="7066" spans="1:65" s="14" customFormat="1" ht="11.25">
      <c r="B7066" s="221"/>
      <c r="C7066" s="222"/>
      <c r="D7066" s="212" t="s">
        <v>283</v>
      </c>
      <c r="E7066" s="223" t="s">
        <v>1</v>
      </c>
      <c r="F7066" s="224" t="s">
        <v>5515</v>
      </c>
      <c r="G7066" s="222"/>
      <c r="H7066" s="225">
        <v>14.34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>
      <c r="B7067" s="221"/>
      <c r="C7067" s="222"/>
      <c r="D7067" s="212" t="s">
        <v>283</v>
      </c>
      <c r="E7067" s="222"/>
      <c r="F7067" s="224" t="s">
        <v>5516</v>
      </c>
      <c r="G7067" s="222"/>
      <c r="H7067" s="225">
        <v>97.933000000000007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4</v>
      </c>
      <c r="AX7067" s="14" t="s">
        <v>16</v>
      </c>
      <c r="AY7067" s="231" t="s">
        <v>272</v>
      </c>
    </row>
    <row r="7068" spans="1:65" s="2" customFormat="1" ht="24.2" customHeight="1">
      <c r="A7068" s="34"/>
      <c r="B7068" s="35"/>
      <c r="C7068" s="192" t="s">
        <v>5517</v>
      </c>
      <c r="D7068" s="192" t="s">
        <v>274</v>
      </c>
      <c r="E7068" s="193" t="s">
        <v>5518</v>
      </c>
      <c r="F7068" s="194" t="s">
        <v>5519</v>
      </c>
      <c r="G7068" s="195" t="s">
        <v>156</v>
      </c>
      <c r="H7068" s="196">
        <v>336.47899999999998</v>
      </c>
      <c r="I7068" s="197"/>
      <c r="J7068" s="198">
        <f>ROUND(I7068*H7068,2)</f>
        <v>0</v>
      </c>
      <c r="K7068" s="194" t="s">
        <v>278</v>
      </c>
      <c r="L7068" s="39"/>
      <c r="M7068" s="199" t="s">
        <v>1</v>
      </c>
      <c r="N7068" s="200" t="s">
        <v>41</v>
      </c>
      <c r="O7068" s="71"/>
      <c r="P7068" s="201">
        <f>O7068*H7068</f>
        <v>0</v>
      </c>
      <c r="Q7068" s="201">
        <v>4.0000000000000002E-4</v>
      </c>
      <c r="R7068" s="201">
        <f>Q7068*H7068</f>
        <v>0.13459160000000001</v>
      </c>
      <c r="S7068" s="201">
        <v>0</v>
      </c>
      <c r="T7068" s="202">
        <f>S7068*H7068</f>
        <v>0</v>
      </c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R7068" s="203" t="s">
        <v>358</v>
      </c>
      <c r="AT7068" s="203" t="s">
        <v>274</v>
      </c>
      <c r="AU7068" s="203" t="s">
        <v>84</v>
      </c>
      <c r="AY7068" s="17" t="s">
        <v>272</v>
      </c>
      <c r="BE7068" s="204">
        <f>IF(N7068="základní",J7068,0)</f>
        <v>0</v>
      </c>
      <c r="BF7068" s="204">
        <f>IF(N7068="snížená",J7068,0)</f>
        <v>0</v>
      </c>
      <c r="BG7068" s="204">
        <f>IF(N7068="zákl. přenesená",J7068,0)</f>
        <v>0</v>
      </c>
      <c r="BH7068" s="204">
        <f>IF(N7068="sníž. přenesená",J7068,0)</f>
        <v>0</v>
      </c>
      <c r="BI7068" s="204">
        <f>IF(N7068="nulová",J7068,0)</f>
        <v>0</v>
      </c>
      <c r="BJ7068" s="17" t="s">
        <v>16</v>
      </c>
      <c r="BK7068" s="204">
        <f>ROUND(I7068*H7068,2)</f>
        <v>0</v>
      </c>
      <c r="BL7068" s="17" t="s">
        <v>358</v>
      </c>
      <c r="BM7068" s="203" t="s">
        <v>5520</v>
      </c>
    </row>
    <row r="7069" spans="1:65" s="2" customFormat="1" ht="11.25">
      <c r="A7069" s="34"/>
      <c r="B7069" s="35"/>
      <c r="C7069" s="36"/>
      <c r="D7069" s="205" t="s">
        <v>281</v>
      </c>
      <c r="E7069" s="36"/>
      <c r="F7069" s="206" t="s">
        <v>5521</v>
      </c>
      <c r="G7069" s="36"/>
      <c r="H7069" s="36"/>
      <c r="I7069" s="207"/>
      <c r="J7069" s="36"/>
      <c r="K7069" s="36"/>
      <c r="L7069" s="39"/>
      <c r="M7069" s="208"/>
      <c r="N7069" s="209"/>
      <c r="O7069" s="71"/>
      <c r="P7069" s="71"/>
      <c r="Q7069" s="71"/>
      <c r="R7069" s="71"/>
      <c r="S7069" s="71"/>
      <c r="T7069" s="72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T7069" s="17" t="s">
        <v>281</v>
      </c>
      <c r="AU7069" s="17" t="s">
        <v>84</v>
      </c>
    </row>
    <row r="7070" spans="1:65" s="13" customFormat="1" ht="22.5">
      <c r="B7070" s="210"/>
      <c r="C7070" s="211"/>
      <c r="D7070" s="212" t="s">
        <v>283</v>
      </c>
      <c r="E7070" s="213" t="s">
        <v>1</v>
      </c>
      <c r="F7070" s="214" t="s">
        <v>3241</v>
      </c>
      <c r="G7070" s="211"/>
      <c r="H7070" s="213" t="s">
        <v>1</v>
      </c>
      <c r="I7070" s="215"/>
      <c r="J7070" s="211"/>
      <c r="K7070" s="211"/>
      <c r="L7070" s="216"/>
      <c r="M7070" s="217"/>
      <c r="N7070" s="218"/>
      <c r="O7070" s="218"/>
      <c r="P7070" s="218"/>
      <c r="Q7070" s="218"/>
      <c r="R7070" s="218"/>
      <c r="S7070" s="218"/>
      <c r="T7070" s="219"/>
      <c r="AT7070" s="220" t="s">
        <v>283</v>
      </c>
      <c r="AU7070" s="220" t="s">
        <v>84</v>
      </c>
      <c r="AV7070" s="13" t="s">
        <v>16</v>
      </c>
      <c r="AW7070" s="13" t="s">
        <v>32</v>
      </c>
      <c r="AX7070" s="13" t="s">
        <v>76</v>
      </c>
      <c r="AY7070" s="220" t="s">
        <v>272</v>
      </c>
    </row>
    <row r="7071" spans="1:65" s="13" customFormat="1" ht="11.25">
      <c r="B7071" s="210"/>
      <c r="C7071" s="211"/>
      <c r="D7071" s="212" t="s">
        <v>283</v>
      </c>
      <c r="E7071" s="213" t="s">
        <v>1</v>
      </c>
      <c r="F7071" s="214" t="s">
        <v>285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>
      <c r="B7072" s="210"/>
      <c r="C7072" s="211"/>
      <c r="D7072" s="212" t="s">
        <v>283</v>
      </c>
      <c r="E7072" s="213" t="s">
        <v>1</v>
      </c>
      <c r="F7072" s="214" t="s">
        <v>5522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>
      <c r="B7073" s="210"/>
      <c r="C7073" s="211"/>
      <c r="D7073" s="212" t="s">
        <v>283</v>
      </c>
      <c r="E7073" s="213" t="s">
        <v>1</v>
      </c>
      <c r="F7073" s="214" t="s">
        <v>833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4" customFormat="1" ht="11.25">
      <c r="B7074" s="221"/>
      <c r="C7074" s="222"/>
      <c r="D7074" s="212" t="s">
        <v>283</v>
      </c>
      <c r="E7074" s="223" t="s">
        <v>1</v>
      </c>
      <c r="F7074" s="224" t="s">
        <v>2399</v>
      </c>
      <c r="G7074" s="222"/>
      <c r="H7074" s="225">
        <v>19.899999999999999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11.25">
      <c r="B7075" s="221"/>
      <c r="C7075" s="222"/>
      <c r="D7075" s="212" t="s">
        <v>283</v>
      </c>
      <c r="E7075" s="223" t="s">
        <v>1</v>
      </c>
      <c r="F7075" s="224" t="s">
        <v>2400</v>
      </c>
      <c r="G7075" s="222"/>
      <c r="H7075" s="225">
        <v>18.324999999999999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>
      <c r="B7076" s="221"/>
      <c r="C7076" s="222"/>
      <c r="D7076" s="212" t="s">
        <v>283</v>
      </c>
      <c r="E7076" s="223" t="s">
        <v>1</v>
      </c>
      <c r="F7076" s="224" t="s">
        <v>2401</v>
      </c>
      <c r="G7076" s="222"/>
      <c r="H7076" s="225">
        <v>15.7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>
      <c r="B7077" s="221"/>
      <c r="C7077" s="222"/>
      <c r="D7077" s="212" t="s">
        <v>283</v>
      </c>
      <c r="E7077" s="223" t="s">
        <v>1</v>
      </c>
      <c r="F7077" s="224" t="s">
        <v>2402</v>
      </c>
      <c r="G7077" s="222"/>
      <c r="H7077" s="225">
        <v>17.963000000000001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>
      <c r="B7078" s="221"/>
      <c r="C7078" s="222"/>
      <c r="D7078" s="212" t="s">
        <v>283</v>
      </c>
      <c r="E7078" s="223" t="s">
        <v>1</v>
      </c>
      <c r="F7078" s="224" t="s">
        <v>2403</v>
      </c>
      <c r="G7078" s="222"/>
      <c r="H7078" s="225">
        <v>18.513000000000002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22.5">
      <c r="B7079" s="221"/>
      <c r="C7079" s="222"/>
      <c r="D7079" s="212" t="s">
        <v>283</v>
      </c>
      <c r="E7079" s="223" t="s">
        <v>1</v>
      </c>
      <c r="F7079" s="224" t="s">
        <v>2404</v>
      </c>
      <c r="G7079" s="222"/>
      <c r="H7079" s="225">
        <v>76.75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11.25">
      <c r="B7080" s="221"/>
      <c r="C7080" s="222"/>
      <c r="D7080" s="212" t="s">
        <v>283</v>
      </c>
      <c r="E7080" s="223" t="s">
        <v>1</v>
      </c>
      <c r="F7080" s="224" t="s">
        <v>2405</v>
      </c>
      <c r="G7080" s="222"/>
      <c r="H7080" s="225">
        <v>4.4000000000000004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>
      <c r="B7081" s="221"/>
      <c r="C7081" s="222"/>
      <c r="D7081" s="212" t="s">
        <v>283</v>
      </c>
      <c r="E7081" s="223" t="s">
        <v>1</v>
      </c>
      <c r="F7081" s="224" t="s">
        <v>2406</v>
      </c>
      <c r="G7081" s="222"/>
      <c r="H7081" s="225">
        <v>29.675000000000001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>
      <c r="B7082" s="221"/>
      <c r="C7082" s="222"/>
      <c r="D7082" s="212" t="s">
        <v>283</v>
      </c>
      <c r="E7082" s="223" t="s">
        <v>1</v>
      </c>
      <c r="F7082" s="224" t="s">
        <v>2407</v>
      </c>
      <c r="G7082" s="222"/>
      <c r="H7082" s="225">
        <v>15.7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3" customFormat="1" ht="11.25">
      <c r="B7083" s="210"/>
      <c r="C7083" s="211"/>
      <c r="D7083" s="212" t="s">
        <v>283</v>
      </c>
      <c r="E7083" s="213" t="s">
        <v>1</v>
      </c>
      <c r="F7083" s="214" t="s">
        <v>285</v>
      </c>
      <c r="G7083" s="211"/>
      <c r="H7083" s="213" t="s">
        <v>1</v>
      </c>
      <c r="I7083" s="215"/>
      <c r="J7083" s="211"/>
      <c r="K7083" s="211"/>
      <c r="L7083" s="216"/>
      <c r="M7083" s="217"/>
      <c r="N7083" s="218"/>
      <c r="O7083" s="218"/>
      <c r="P7083" s="218"/>
      <c r="Q7083" s="218"/>
      <c r="R7083" s="218"/>
      <c r="S7083" s="218"/>
      <c r="T7083" s="219"/>
      <c r="AT7083" s="220" t="s">
        <v>283</v>
      </c>
      <c r="AU7083" s="220" t="s">
        <v>84</v>
      </c>
      <c r="AV7083" s="13" t="s">
        <v>16</v>
      </c>
      <c r="AW7083" s="13" t="s">
        <v>32</v>
      </c>
      <c r="AX7083" s="13" t="s">
        <v>76</v>
      </c>
      <c r="AY7083" s="220" t="s">
        <v>272</v>
      </c>
    </row>
    <row r="7084" spans="2:51" s="13" customFormat="1" ht="11.25">
      <c r="B7084" s="210"/>
      <c r="C7084" s="211"/>
      <c r="D7084" s="212" t="s">
        <v>283</v>
      </c>
      <c r="E7084" s="213" t="s">
        <v>1</v>
      </c>
      <c r="F7084" s="214" t="s">
        <v>837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4" customFormat="1" ht="11.25">
      <c r="B7085" s="221"/>
      <c r="C7085" s="222"/>
      <c r="D7085" s="212" t="s">
        <v>283</v>
      </c>
      <c r="E7085" s="223" t="s">
        <v>1</v>
      </c>
      <c r="F7085" s="224" t="s">
        <v>2385</v>
      </c>
      <c r="G7085" s="222"/>
      <c r="H7085" s="225">
        <v>22.875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4" customFormat="1" ht="11.25">
      <c r="B7086" s="221"/>
      <c r="C7086" s="222"/>
      <c r="D7086" s="212" t="s">
        <v>283</v>
      </c>
      <c r="E7086" s="223" t="s">
        <v>1</v>
      </c>
      <c r="F7086" s="224" t="s">
        <v>2408</v>
      </c>
      <c r="G7086" s="222"/>
      <c r="H7086" s="225">
        <v>21.23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>
      <c r="B7087" s="221"/>
      <c r="C7087" s="222"/>
      <c r="D7087" s="212" t="s">
        <v>283</v>
      </c>
      <c r="E7087" s="223" t="s">
        <v>1</v>
      </c>
      <c r="F7087" s="224" t="s">
        <v>2409</v>
      </c>
      <c r="G7087" s="222"/>
      <c r="H7087" s="225">
        <v>19.3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>
      <c r="B7088" s="221"/>
      <c r="C7088" s="222"/>
      <c r="D7088" s="212" t="s">
        <v>283</v>
      </c>
      <c r="E7088" s="223" t="s">
        <v>1</v>
      </c>
      <c r="F7088" s="224" t="s">
        <v>2412</v>
      </c>
      <c r="G7088" s="222"/>
      <c r="H7088" s="225">
        <v>19.805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>
      <c r="B7089" s="221"/>
      <c r="C7089" s="222"/>
      <c r="D7089" s="212" t="s">
        <v>283</v>
      </c>
      <c r="E7089" s="223" t="s">
        <v>1</v>
      </c>
      <c r="F7089" s="224" t="s">
        <v>2410</v>
      </c>
      <c r="G7089" s="222"/>
      <c r="H7089" s="225">
        <v>31.83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3" customFormat="1" ht="11.25">
      <c r="B7090" s="210"/>
      <c r="C7090" s="211"/>
      <c r="D7090" s="212" t="s">
        <v>283</v>
      </c>
      <c r="E7090" s="213" t="s">
        <v>1</v>
      </c>
      <c r="F7090" s="214" t="s">
        <v>285</v>
      </c>
      <c r="G7090" s="211"/>
      <c r="H7090" s="213" t="s">
        <v>1</v>
      </c>
      <c r="I7090" s="215"/>
      <c r="J7090" s="211"/>
      <c r="K7090" s="211"/>
      <c r="L7090" s="216"/>
      <c r="M7090" s="217"/>
      <c r="N7090" s="218"/>
      <c r="O7090" s="218"/>
      <c r="P7090" s="218"/>
      <c r="Q7090" s="218"/>
      <c r="R7090" s="218"/>
      <c r="S7090" s="218"/>
      <c r="T7090" s="219"/>
      <c r="AT7090" s="220" t="s">
        <v>283</v>
      </c>
      <c r="AU7090" s="220" t="s">
        <v>84</v>
      </c>
      <c r="AV7090" s="13" t="s">
        <v>16</v>
      </c>
      <c r="AW7090" s="13" t="s">
        <v>32</v>
      </c>
      <c r="AX7090" s="13" t="s">
        <v>76</v>
      </c>
      <c r="AY7090" s="220" t="s">
        <v>272</v>
      </c>
    </row>
    <row r="7091" spans="1:65" s="13" customFormat="1" ht="11.25">
      <c r="B7091" s="210"/>
      <c r="C7091" s="211"/>
      <c r="D7091" s="212" t="s">
        <v>283</v>
      </c>
      <c r="E7091" s="213" t="s">
        <v>1</v>
      </c>
      <c r="F7091" s="214" t="s">
        <v>5523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>
      <c r="B7092" s="210"/>
      <c r="C7092" s="211"/>
      <c r="D7092" s="212" t="s">
        <v>283</v>
      </c>
      <c r="E7092" s="213" t="s">
        <v>1</v>
      </c>
      <c r="F7092" s="214" t="s">
        <v>837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4" customFormat="1" ht="11.25">
      <c r="B7093" s="221"/>
      <c r="C7093" s="222"/>
      <c r="D7093" s="212" t="s">
        <v>283</v>
      </c>
      <c r="E7093" s="223" t="s">
        <v>1</v>
      </c>
      <c r="F7093" s="224" t="s">
        <v>2414</v>
      </c>
      <c r="G7093" s="222"/>
      <c r="H7093" s="225">
        <v>4.5129999999999999</v>
      </c>
      <c r="I7093" s="226"/>
      <c r="J7093" s="222"/>
      <c r="K7093" s="222"/>
      <c r="L7093" s="227"/>
      <c r="M7093" s="228"/>
      <c r="N7093" s="229"/>
      <c r="O7093" s="229"/>
      <c r="P7093" s="229"/>
      <c r="Q7093" s="229"/>
      <c r="R7093" s="229"/>
      <c r="S7093" s="229"/>
      <c r="T7093" s="230"/>
      <c r="AT7093" s="231" t="s">
        <v>283</v>
      </c>
      <c r="AU7093" s="231" t="s">
        <v>84</v>
      </c>
      <c r="AV7093" s="14" t="s">
        <v>84</v>
      </c>
      <c r="AW7093" s="14" t="s">
        <v>32</v>
      </c>
      <c r="AX7093" s="14" t="s">
        <v>76</v>
      </c>
      <c r="AY7093" s="231" t="s">
        <v>272</v>
      </c>
    </row>
    <row r="7094" spans="1:65" s="2" customFormat="1" ht="24.2" customHeight="1">
      <c r="A7094" s="34"/>
      <c r="B7094" s="35"/>
      <c r="C7094" s="192" t="s">
        <v>5524</v>
      </c>
      <c r="D7094" s="192" t="s">
        <v>274</v>
      </c>
      <c r="E7094" s="193" t="s">
        <v>5525</v>
      </c>
      <c r="F7094" s="194" t="s">
        <v>5526</v>
      </c>
      <c r="G7094" s="195" t="s">
        <v>185</v>
      </c>
      <c r="H7094" s="196">
        <v>286.13600000000002</v>
      </c>
      <c r="I7094" s="197"/>
      <c r="J7094" s="198">
        <f>ROUND(I7094*H7094,2)</f>
        <v>0</v>
      </c>
      <c r="K7094" s="194" t="s">
        <v>1</v>
      </c>
      <c r="L7094" s="39"/>
      <c r="M7094" s="199" t="s">
        <v>1</v>
      </c>
      <c r="N7094" s="200" t="s">
        <v>41</v>
      </c>
      <c r="O7094" s="71"/>
      <c r="P7094" s="201">
        <f>O7094*H7094</f>
        <v>0</v>
      </c>
      <c r="Q7094" s="201">
        <v>3.0000000000000001E-5</v>
      </c>
      <c r="R7094" s="201">
        <f>Q7094*H7094</f>
        <v>8.5840800000000009E-3</v>
      </c>
      <c r="S7094" s="201">
        <v>0</v>
      </c>
      <c r="T7094" s="202">
        <f>S7094*H7094</f>
        <v>0</v>
      </c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R7094" s="203" t="s">
        <v>358</v>
      </c>
      <c r="AT7094" s="203" t="s">
        <v>274</v>
      </c>
      <c r="AU7094" s="203" t="s">
        <v>84</v>
      </c>
      <c r="AY7094" s="17" t="s">
        <v>272</v>
      </c>
      <c r="BE7094" s="204">
        <f>IF(N7094="základní",J7094,0)</f>
        <v>0</v>
      </c>
      <c r="BF7094" s="204">
        <f>IF(N7094="snížená",J7094,0)</f>
        <v>0</v>
      </c>
      <c r="BG7094" s="204">
        <f>IF(N7094="zákl. přenesená",J7094,0)</f>
        <v>0</v>
      </c>
      <c r="BH7094" s="204">
        <f>IF(N7094="sníž. přenesená",J7094,0)</f>
        <v>0</v>
      </c>
      <c r="BI7094" s="204">
        <f>IF(N7094="nulová",J7094,0)</f>
        <v>0</v>
      </c>
      <c r="BJ7094" s="17" t="s">
        <v>16</v>
      </c>
      <c r="BK7094" s="204">
        <f>ROUND(I7094*H7094,2)</f>
        <v>0</v>
      </c>
      <c r="BL7094" s="17" t="s">
        <v>358</v>
      </c>
      <c r="BM7094" s="203" t="s">
        <v>5527</v>
      </c>
    </row>
    <row r="7095" spans="1:65" s="13" customFormat="1" ht="22.5">
      <c r="B7095" s="210"/>
      <c r="C7095" s="211"/>
      <c r="D7095" s="212" t="s">
        <v>283</v>
      </c>
      <c r="E7095" s="213" t="s">
        <v>1</v>
      </c>
      <c r="F7095" s="214" t="s">
        <v>3241</v>
      </c>
      <c r="G7095" s="211"/>
      <c r="H7095" s="213" t="s">
        <v>1</v>
      </c>
      <c r="I7095" s="215"/>
      <c r="J7095" s="211"/>
      <c r="K7095" s="211"/>
      <c r="L7095" s="216"/>
      <c r="M7095" s="217"/>
      <c r="N7095" s="218"/>
      <c r="O7095" s="218"/>
      <c r="P7095" s="218"/>
      <c r="Q7095" s="218"/>
      <c r="R7095" s="218"/>
      <c r="S7095" s="218"/>
      <c r="T7095" s="219"/>
      <c r="AT7095" s="220" t="s">
        <v>283</v>
      </c>
      <c r="AU7095" s="220" t="s">
        <v>84</v>
      </c>
      <c r="AV7095" s="13" t="s">
        <v>16</v>
      </c>
      <c r="AW7095" s="13" t="s">
        <v>32</v>
      </c>
      <c r="AX7095" s="13" t="s">
        <v>76</v>
      </c>
      <c r="AY7095" s="220" t="s">
        <v>272</v>
      </c>
    </row>
    <row r="7096" spans="1:65" s="13" customFormat="1" ht="11.25">
      <c r="B7096" s="210"/>
      <c r="C7096" s="211"/>
      <c r="D7096" s="212" t="s">
        <v>283</v>
      </c>
      <c r="E7096" s="213" t="s">
        <v>1</v>
      </c>
      <c r="F7096" s="214" t="s">
        <v>285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>
      <c r="B7097" s="210"/>
      <c r="C7097" s="211"/>
      <c r="D7097" s="212" t="s">
        <v>283</v>
      </c>
      <c r="E7097" s="213" t="s">
        <v>1</v>
      </c>
      <c r="F7097" s="214" t="s">
        <v>5528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>
      <c r="B7098" s="210"/>
      <c r="C7098" s="211"/>
      <c r="D7098" s="212" t="s">
        <v>283</v>
      </c>
      <c r="E7098" s="213" t="s">
        <v>1</v>
      </c>
      <c r="F7098" s="214" t="s">
        <v>833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4" customFormat="1" ht="11.25">
      <c r="B7099" s="221"/>
      <c r="C7099" s="222"/>
      <c r="D7099" s="212" t="s">
        <v>283</v>
      </c>
      <c r="E7099" s="223" t="s">
        <v>1</v>
      </c>
      <c r="F7099" s="224" t="s">
        <v>5529</v>
      </c>
      <c r="G7099" s="222"/>
      <c r="H7099" s="225">
        <v>17.649999999999999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>
      <c r="B7100" s="221"/>
      <c r="C7100" s="222"/>
      <c r="D7100" s="212" t="s">
        <v>283</v>
      </c>
      <c r="E7100" s="223" t="s">
        <v>1</v>
      </c>
      <c r="F7100" s="224" t="s">
        <v>3518</v>
      </c>
      <c r="G7100" s="222"/>
      <c r="H7100" s="225">
        <v>17.8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>
      <c r="B7101" s="221"/>
      <c r="C7101" s="222"/>
      <c r="D7101" s="212" t="s">
        <v>283</v>
      </c>
      <c r="E7101" s="223" t="s">
        <v>1</v>
      </c>
      <c r="F7101" s="224" t="s">
        <v>3519</v>
      </c>
      <c r="G7101" s="222"/>
      <c r="H7101" s="225">
        <v>22.04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19.55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15.25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39.200000000000003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>
      <c r="B7105" s="221"/>
      <c r="C7105" s="222"/>
      <c r="D7105" s="212" t="s">
        <v>283</v>
      </c>
      <c r="E7105" s="223" t="s">
        <v>1</v>
      </c>
      <c r="F7105" s="224" t="s">
        <v>3523</v>
      </c>
      <c r="G7105" s="222"/>
      <c r="H7105" s="225">
        <v>8.35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>
      <c r="B7106" s="221"/>
      <c r="C7106" s="222"/>
      <c r="D7106" s="212" t="s">
        <v>283</v>
      </c>
      <c r="E7106" s="223" t="s">
        <v>1</v>
      </c>
      <c r="F7106" s="224" t="s">
        <v>5533</v>
      </c>
      <c r="G7106" s="222"/>
      <c r="H7106" s="225">
        <v>22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23.986000000000001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3" customFormat="1" ht="11.25">
      <c r="B7108" s="210"/>
      <c r="C7108" s="211"/>
      <c r="D7108" s="212" t="s">
        <v>283</v>
      </c>
      <c r="E7108" s="213" t="s">
        <v>1</v>
      </c>
      <c r="F7108" s="214" t="s">
        <v>285</v>
      </c>
      <c r="G7108" s="211"/>
      <c r="H7108" s="213" t="s">
        <v>1</v>
      </c>
      <c r="I7108" s="215"/>
      <c r="J7108" s="211"/>
      <c r="K7108" s="211"/>
      <c r="L7108" s="216"/>
      <c r="M7108" s="217"/>
      <c r="N7108" s="218"/>
      <c r="O7108" s="218"/>
      <c r="P7108" s="218"/>
      <c r="Q7108" s="218"/>
      <c r="R7108" s="218"/>
      <c r="S7108" s="218"/>
      <c r="T7108" s="219"/>
      <c r="AT7108" s="220" t="s">
        <v>283</v>
      </c>
      <c r="AU7108" s="220" t="s">
        <v>84</v>
      </c>
      <c r="AV7108" s="13" t="s">
        <v>16</v>
      </c>
      <c r="AW7108" s="13" t="s">
        <v>32</v>
      </c>
      <c r="AX7108" s="13" t="s">
        <v>76</v>
      </c>
      <c r="AY7108" s="220" t="s">
        <v>272</v>
      </c>
    </row>
    <row r="7109" spans="1:65" s="13" customFormat="1" ht="11.25">
      <c r="B7109" s="210"/>
      <c r="C7109" s="211"/>
      <c r="D7109" s="212" t="s">
        <v>283</v>
      </c>
      <c r="E7109" s="213" t="s">
        <v>1</v>
      </c>
      <c r="F7109" s="214" t="s">
        <v>837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4" customFormat="1" ht="11.25">
      <c r="B7110" s="221"/>
      <c r="C7110" s="222"/>
      <c r="D7110" s="212" t="s">
        <v>283</v>
      </c>
      <c r="E7110" s="223" t="s">
        <v>1</v>
      </c>
      <c r="F7110" s="224" t="s">
        <v>5535</v>
      </c>
      <c r="G7110" s="222"/>
      <c r="H7110" s="225">
        <v>16.399999999999999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4" customFormat="1" ht="11.25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20.100000000000001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18.600000000000001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16.2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21.56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3" customFormat="1" ht="11.25">
      <c r="B7115" s="210"/>
      <c r="C7115" s="211"/>
      <c r="D7115" s="212" t="s">
        <v>283</v>
      </c>
      <c r="E7115" s="213" t="s">
        <v>1</v>
      </c>
      <c r="F7115" s="214" t="s">
        <v>285</v>
      </c>
      <c r="G7115" s="211"/>
      <c r="H7115" s="213" t="s">
        <v>1</v>
      </c>
      <c r="I7115" s="215"/>
      <c r="J7115" s="211"/>
      <c r="K7115" s="211"/>
      <c r="L7115" s="216"/>
      <c r="M7115" s="217"/>
      <c r="N7115" s="218"/>
      <c r="O7115" s="218"/>
      <c r="P7115" s="218"/>
      <c r="Q7115" s="218"/>
      <c r="R7115" s="218"/>
      <c r="S7115" s="218"/>
      <c r="T7115" s="219"/>
      <c r="AT7115" s="220" t="s">
        <v>283</v>
      </c>
      <c r="AU7115" s="220" t="s">
        <v>84</v>
      </c>
      <c r="AV7115" s="13" t="s">
        <v>16</v>
      </c>
      <c r="AW7115" s="13" t="s">
        <v>32</v>
      </c>
      <c r="AX7115" s="13" t="s">
        <v>76</v>
      </c>
      <c r="AY7115" s="220" t="s">
        <v>272</v>
      </c>
    </row>
    <row r="7116" spans="1:65" s="13" customFormat="1" ht="11.25">
      <c r="B7116" s="210"/>
      <c r="C7116" s="211"/>
      <c r="D7116" s="212" t="s">
        <v>283</v>
      </c>
      <c r="E7116" s="213" t="s">
        <v>1</v>
      </c>
      <c r="F7116" s="214" t="s">
        <v>5540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>
      <c r="B7117" s="210"/>
      <c r="C7117" s="211"/>
      <c r="D7117" s="212" t="s">
        <v>283</v>
      </c>
      <c r="E7117" s="213" t="s">
        <v>1</v>
      </c>
      <c r="F7117" s="214" t="s">
        <v>837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4" customFormat="1" ht="11.25">
      <c r="B7118" s="221"/>
      <c r="C7118" s="222"/>
      <c r="D7118" s="212" t="s">
        <v>283</v>
      </c>
      <c r="E7118" s="223" t="s">
        <v>1</v>
      </c>
      <c r="F7118" s="224" t="s">
        <v>5292</v>
      </c>
      <c r="G7118" s="222"/>
      <c r="H7118" s="225">
        <v>7.45</v>
      </c>
      <c r="I7118" s="226"/>
      <c r="J7118" s="222"/>
      <c r="K7118" s="222"/>
      <c r="L7118" s="227"/>
      <c r="M7118" s="228"/>
      <c r="N7118" s="229"/>
      <c r="O7118" s="229"/>
      <c r="P7118" s="229"/>
      <c r="Q7118" s="229"/>
      <c r="R7118" s="229"/>
      <c r="S7118" s="229"/>
      <c r="T7118" s="230"/>
      <c r="AT7118" s="231" t="s">
        <v>283</v>
      </c>
      <c r="AU7118" s="231" t="s">
        <v>84</v>
      </c>
      <c r="AV7118" s="14" t="s">
        <v>84</v>
      </c>
      <c r="AW7118" s="14" t="s">
        <v>32</v>
      </c>
      <c r="AX7118" s="14" t="s">
        <v>76</v>
      </c>
      <c r="AY7118" s="231" t="s">
        <v>272</v>
      </c>
    </row>
    <row r="7119" spans="1:65" s="2" customFormat="1" ht="44.25" customHeight="1">
      <c r="A7119" s="34"/>
      <c r="B7119" s="35"/>
      <c r="C7119" s="232" t="s">
        <v>5541</v>
      </c>
      <c r="D7119" s="232" t="s">
        <v>394</v>
      </c>
      <c r="E7119" s="233" t="s">
        <v>5542</v>
      </c>
      <c r="F7119" s="234" t="s">
        <v>5543</v>
      </c>
      <c r="G7119" s="235" t="s">
        <v>156</v>
      </c>
      <c r="H7119" s="236">
        <v>373.76900000000001</v>
      </c>
      <c r="I7119" s="237"/>
      <c r="J7119" s="238">
        <f>ROUND(I7119*H7119,2)</f>
        <v>0</v>
      </c>
      <c r="K7119" s="234" t="s">
        <v>1</v>
      </c>
      <c r="L7119" s="239"/>
      <c r="M7119" s="240" t="s">
        <v>1</v>
      </c>
      <c r="N7119" s="241" t="s">
        <v>41</v>
      </c>
      <c r="O7119" s="71"/>
      <c r="P7119" s="201">
        <f>O7119*H7119</f>
        <v>0</v>
      </c>
      <c r="Q7119" s="201">
        <v>2.5999999999999999E-3</v>
      </c>
      <c r="R7119" s="201">
        <f>Q7119*H7119</f>
        <v>0.97179939999999998</v>
      </c>
      <c r="S7119" s="201">
        <v>0</v>
      </c>
      <c r="T7119" s="202">
        <f>S7119*H7119</f>
        <v>0</v>
      </c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R7119" s="203" t="s">
        <v>483</v>
      </c>
      <c r="AT7119" s="203" t="s">
        <v>394</v>
      </c>
      <c r="AU7119" s="203" t="s">
        <v>84</v>
      </c>
      <c r="AY7119" s="17" t="s">
        <v>272</v>
      </c>
      <c r="BE7119" s="204">
        <f>IF(N7119="základní",J7119,0)</f>
        <v>0</v>
      </c>
      <c r="BF7119" s="204">
        <f>IF(N7119="snížená",J7119,0)</f>
        <v>0</v>
      </c>
      <c r="BG7119" s="204">
        <f>IF(N7119="zákl. přenesená",J7119,0)</f>
        <v>0</v>
      </c>
      <c r="BH7119" s="204">
        <f>IF(N7119="sníž. přenesená",J7119,0)</f>
        <v>0</v>
      </c>
      <c r="BI7119" s="204">
        <f>IF(N7119="nulová",J7119,0)</f>
        <v>0</v>
      </c>
      <c r="BJ7119" s="17" t="s">
        <v>16</v>
      </c>
      <c r="BK7119" s="204">
        <f>ROUND(I7119*H7119,2)</f>
        <v>0</v>
      </c>
      <c r="BL7119" s="17" t="s">
        <v>358</v>
      </c>
      <c r="BM7119" s="203" t="s">
        <v>5544</v>
      </c>
    </row>
    <row r="7120" spans="1:65" s="14" customFormat="1" ht="11.25">
      <c r="B7120" s="221"/>
      <c r="C7120" s="222"/>
      <c r="D7120" s="212" t="s">
        <v>283</v>
      </c>
      <c r="E7120" s="223" t="s">
        <v>1</v>
      </c>
      <c r="F7120" s="224" t="s">
        <v>179</v>
      </c>
      <c r="G7120" s="222"/>
      <c r="H7120" s="225">
        <v>331.96600000000001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14" customFormat="1" ht="11.25">
      <c r="B7121" s="221"/>
      <c r="C7121" s="222"/>
      <c r="D7121" s="212" t="s">
        <v>283</v>
      </c>
      <c r="E7121" s="223" t="s">
        <v>1</v>
      </c>
      <c r="F7121" s="224" t="s">
        <v>5545</v>
      </c>
      <c r="G7121" s="222"/>
      <c r="H7121" s="225">
        <v>41.802999999999997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2" customFormat="1" ht="37.9" customHeight="1">
      <c r="A7122" s="34"/>
      <c r="B7122" s="35"/>
      <c r="C7122" s="232" t="s">
        <v>5546</v>
      </c>
      <c r="D7122" s="232" t="s">
        <v>394</v>
      </c>
      <c r="E7122" s="233" t="s">
        <v>5547</v>
      </c>
      <c r="F7122" s="234" t="s">
        <v>5548</v>
      </c>
      <c r="G7122" s="235" t="s">
        <v>156</v>
      </c>
      <c r="H7122" s="236">
        <v>5.6310000000000002</v>
      </c>
      <c r="I7122" s="237"/>
      <c r="J7122" s="238">
        <f>ROUND(I7122*H7122,2)</f>
        <v>0</v>
      </c>
      <c r="K7122" s="234" t="s">
        <v>1</v>
      </c>
      <c r="L7122" s="239"/>
      <c r="M7122" s="240" t="s">
        <v>1</v>
      </c>
      <c r="N7122" s="241" t="s">
        <v>41</v>
      </c>
      <c r="O7122" s="71"/>
      <c r="P7122" s="201">
        <f>O7122*H7122</f>
        <v>0</v>
      </c>
      <c r="Q7122" s="201">
        <v>2.5999999999999999E-3</v>
      </c>
      <c r="R7122" s="201">
        <f>Q7122*H7122</f>
        <v>1.46406E-2</v>
      </c>
      <c r="S7122" s="201">
        <v>0</v>
      </c>
      <c r="T7122" s="202">
        <f>S7122*H7122</f>
        <v>0</v>
      </c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R7122" s="203" t="s">
        <v>483</v>
      </c>
      <c r="AT7122" s="203" t="s">
        <v>394</v>
      </c>
      <c r="AU7122" s="203" t="s">
        <v>84</v>
      </c>
      <c r="AY7122" s="17" t="s">
        <v>272</v>
      </c>
      <c r="BE7122" s="204">
        <f>IF(N7122="základní",J7122,0)</f>
        <v>0</v>
      </c>
      <c r="BF7122" s="204">
        <f>IF(N7122="snížená",J7122,0)</f>
        <v>0</v>
      </c>
      <c r="BG7122" s="204">
        <f>IF(N7122="zákl. přenesená",J7122,0)</f>
        <v>0</v>
      </c>
      <c r="BH7122" s="204">
        <f>IF(N7122="sníž. přenesená",J7122,0)</f>
        <v>0</v>
      </c>
      <c r="BI7122" s="204">
        <f>IF(N7122="nulová",J7122,0)</f>
        <v>0</v>
      </c>
      <c r="BJ7122" s="17" t="s">
        <v>16</v>
      </c>
      <c r="BK7122" s="204">
        <f>ROUND(I7122*H7122,2)</f>
        <v>0</v>
      </c>
      <c r="BL7122" s="17" t="s">
        <v>358</v>
      </c>
      <c r="BM7122" s="203" t="s">
        <v>5549</v>
      </c>
    </row>
    <row r="7123" spans="1:65" s="14" customFormat="1" ht="11.25">
      <c r="B7123" s="221"/>
      <c r="C7123" s="222"/>
      <c r="D7123" s="212" t="s">
        <v>283</v>
      </c>
      <c r="E7123" s="223" t="s">
        <v>1</v>
      </c>
      <c r="F7123" s="224" t="s">
        <v>194</v>
      </c>
      <c r="G7123" s="222"/>
      <c r="H7123" s="225">
        <v>4.5129999999999999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>
      <c r="B7124" s="221"/>
      <c r="C7124" s="222"/>
      <c r="D7124" s="212" t="s">
        <v>283</v>
      </c>
      <c r="E7124" s="223" t="s">
        <v>1</v>
      </c>
      <c r="F7124" s="224" t="s">
        <v>5550</v>
      </c>
      <c r="G7124" s="222"/>
      <c r="H7124" s="225">
        <v>1.1180000000000001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2" customFormat="1" ht="24.2" customHeight="1">
      <c r="A7125" s="34"/>
      <c r="B7125" s="35"/>
      <c r="C7125" s="192" t="s">
        <v>5551</v>
      </c>
      <c r="D7125" s="192" t="s">
        <v>274</v>
      </c>
      <c r="E7125" s="193" t="s">
        <v>5552</v>
      </c>
      <c r="F7125" s="194" t="s">
        <v>5553</v>
      </c>
      <c r="G7125" s="195" t="s">
        <v>185</v>
      </c>
      <c r="H7125" s="196">
        <v>2366.288</v>
      </c>
      <c r="I7125" s="197"/>
      <c r="J7125" s="198">
        <f>ROUND(I7125*H7125,2)</f>
        <v>0</v>
      </c>
      <c r="K7125" s="194" t="s">
        <v>278</v>
      </c>
      <c r="L7125" s="39"/>
      <c r="M7125" s="199" t="s">
        <v>1</v>
      </c>
      <c r="N7125" s="200" t="s">
        <v>41</v>
      </c>
      <c r="O7125" s="71"/>
      <c r="P7125" s="201">
        <f>O7125*H7125</f>
        <v>0</v>
      </c>
      <c r="Q7125" s="201">
        <v>2.0000000000000002E-5</v>
      </c>
      <c r="R7125" s="201">
        <f>Q7125*H7125</f>
        <v>4.7325760000000001E-2</v>
      </c>
      <c r="S7125" s="201">
        <v>0</v>
      </c>
      <c r="T7125" s="202">
        <f>S7125*H7125</f>
        <v>0</v>
      </c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R7125" s="203" t="s">
        <v>358</v>
      </c>
      <c r="AT7125" s="203" t="s">
        <v>274</v>
      </c>
      <c r="AU7125" s="203" t="s">
        <v>84</v>
      </c>
      <c r="AY7125" s="17" t="s">
        <v>272</v>
      </c>
      <c r="BE7125" s="204">
        <f>IF(N7125="základní",J7125,0)</f>
        <v>0</v>
      </c>
      <c r="BF7125" s="204">
        <f>IF(N7125="snížená",J7125,0)</f>
        <v>0</v>
      </c>
      <c r="BG7125" s="204">
        <f>IF(N7125="zákl. přenesená",J7125,0)</f>
        <v>0</v>
      </c>
      <c r="BH7125" s="204">
        <f>IF(N7125="sníž. přenesená",J7125,0)</f>
        <v>0</v>
      </c>
      <c r="BI7125" s="204">
        <f>IF(N7125="nulová",J7125,0)</f>
        <v>0</v>
      </c>
      <c r="BJ7125" s="17" t="s">
        <v>16</v>
      </c>
      <c r="BK7125" s="204">
        <f>ROUND(I7125*H7125,2)</f>
        <v>0</v>
      </c>
      <c r="BL7125" s="17" t="s">
        <v>358</v>
      </c>
      <c r="BM7125" s="203" t="s">
        <v>5554</v>
      </c>
    </row>
    <row r="7126" spans="1:65" s="2" customFormat="1" ht="11.25">
      <c r="A7126" s="34"/>
      <c r="B7126" s="35"/>
      <c r="C7126" s="36"/>
      <c r="D7126" s="205" t="s">
        <v>281</v>
      </c>
      <c r="E7126" s="36"/>
      <c r="F7126" s="206" t="s">
        <v>5555</v>
      </c>
      <c r="G7126" s="36"/>
      <c r="H7126" s="36"/>
      <c r="I7126" s="207"/>
      <c r="J7126" s="36"/>
      <c r="K7126" s="36"/>
      <c r="L7126" s="39"/>
      <c r="M7126" s="208"/>
      <c r="N7126" s="209"/>
      <c r="O7126" s="71"/>
      <c r="P7126" s="71"/>
      <c r="Q7126" s="71"/>
      <c r="R7126" s="71"/>
      <c r="S7126" s="71"/>
      <c r="T7126" s="72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T7126" s="17" t="s">
        <v>281</v>
      </c>
      <c r="AU7126" s="17" t="s">
        <v>84</v>
      </c>
    </row>
    <row r="7127" spans="1:65" s="14" customFormat="1" ht="11.25">
      <c r="B7127" s="221"/>
      <c r="C7127" s="222"/>
      <c r="D7127" s="212" t="s">
        <v>283</v>
      </c>
      <c r="E7127" s="223" t="s">
        <v>1</v>
      </c>
      <c r="F7127" s="224" t="s">
        <v>5556</v>
      </c>
      <c r="G7127" s="222"/>
      <c r="H7127" s="225">
        <v>1518.93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119.504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531.14599999999996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>
      <c r="B7130" s="221"/>
      <c r="C7130" s="222"/>
      <c r="D7130" s="212" t="s">
        <v>283</v>
      </c>
      <c r="E7130" s="223" t="s">
        <v>1</v>
      </c>
      <c r="F7130" s="224" t="s">
        <v>5500</v>
      </c>
      <c r="G7130" s="222"/>
      <c r="H7130" s="225">
        <v>140.565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>
      <c r="B7131" s="221"/>
      <c r="C7131" s="222"/>
      <c r="D7131" s="212" t="s">
        <v>283</v>
      </c>
      <c r="E7131" s="223" t="s">
        <v>1</v>
      </c>
      <c r="F7131" s="224" t="s">
        <v>5515</v>
      </c>
      <c r="G7131" s="222"/>
      <c r="H7131" s="225">
        <v>14.34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>
      <c r="B7132" s="221"/>
      <c r="C7132" s="222"/>
      <c r="D7132" s="212" t="s">
        <v>283</v>
      </c>
      <c r="E7132" s="223" t="s">
        <v>1</v>
      </c>
      <c r="F7132" s="224" t="s">
        <v>5545</v>
      </c>
      <c r="G7132" s="222"/>
      <c r="H7132" s="225">
        <v>41.802999999999997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2" customFormat="1" ht="24.2" customHeight="1">
      <c r="A7133" s="34"/>
      <c r="B7133" s="35"/>
      <c r="C7133" s="192" t="s">
        <v>5559</v>
      </c>
      <c r="D7133" s="192" t="s">
        <v>274</v>
      </c>
      <c r="E7133" s="193" t="s">
        <v>5560</v>
      </c>
      <c r="F7133" s="194" t="s">
        <v>5561</v>
      </c>
      <c r="G7133" s="195" t="s">
        <v>156</v>
      </c>
      <c r="H7133" s="196">
        <v>1487.126</v>
      </c>
      <c r="I7133" s="197"/>
      <c r="J7133" s="198">
        <f>ROUND(I7133*H7133,2)</f>
        <v>0</v>
      </c>
      <c r="K7133" s="194" t="s">
        <v>1</v>
      </c>
      <c r="L7133" s="39"/>
      <c r="M7133" s="199" t="s">
        <v>1</v>
      </c>
      <c r="N7133" s="200" t="s">
        <v>41</v>
      </c>
      <c r="O7133" s="71"/>
      <c r="P7133" s="201">
        <f>O7133*H7133</f>
        <v>0</v>
      </c>
      <c r="Q7133" s="201">
        <v>2.0000000000000001E-4</v>
      </c>
      <c r="R7133" s="201">
        <f>Q7133*H7133</f>
        <v>0.2974252</v>
      </c>
      <c r="S7133" s="201">
        <v>0</v>
      </c>
      <c r="T7133" s="202">
        <f>S7133*H7133</f>
        <v>0</v>
      </c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R7133" s="203" t="s">
        <v>358</v>
      </c>
      <c r="AT7133" s="203" t="s">
        <v>274</v>
      </c>
      <c r="AU7133" s="203" t="s">
        <v>84</v>
      </c>
      <c r="AY7133" s="17" t="s">
        <v>272</v>
      </c>
      <c r="BE7133" s="204">
        <f>IF(N7133="základní",J7133,0)</f>
        <v>0</v>
      </c>
      <c r="BF7133" s="204">
        <f>IF(N7133="snížená",J7133,0)</f>
        <v>0</v>
      </c>
      <c r="BG7133" s="204">
        <f>IF(N7133="zákl. přenesená",J7133,0)</f>
        <v>0</v>
      </c>
      <c r="BH7133" s="204">
        <f>IF(N7133="sníž. přenesená",J7133,0)</f>
        <v>0</v>
      </c>
      <c r="BI7133" s="204">
        <f>IF(N7133="nulová",J7133,0)</f>
        <v>0</v>
      </c>
      <c r="BJ7133" s="17" t="s">
        <v>16</v>
      </c>
      <c r="BK7133" s="204">
        <f>ROUND(I7133*H7133,2)</f>
        <v>0</v>
      </c>
      <c r="BL7133" s="17" t="s">
        <v>358</v>
      </c>
      <c r="BM7133" s="203" t="s">
        <v>5562</v>
      </c>
    </row>
    <row r="7134" spans="1:65" s="14" customFormat="1" ht="11.25">
      <c r="B7134" s="221"/>
      <c r="C7134" s="222"/>
      <c r="D7134" s="212" t="s">
        <v>283</v>
      </c>
      <c r="E7134" s="223" t="s">
        <v>1</v>
      </c>
      <c r="F7134" s="224" t="s">
        <v>175</v>
      </c>
      <c r="G7134" s="222"/>
      <c r="H7134" s="225">
        <v>949.33100000000002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>
      <c r="B7135" s="221"/>
      <c r="C7135" s="222"/>
      <c r="D7135" s="212" t="s">
        <v>283</v>
      </c>
      <c r="E7135" s="223" t="s">
        <v>1</v>
      </c>
      <c r="F7135" s="224" t="s">
        <v>191</v>
      </c>
      <c r="G7135" s="222"/>
      <c r="H7135" s="225">
        <v>74.69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>
      <c r="B7136" s="221"/>
      <c r="C7136" s="222"/>
      <c r="D7136" s="212" t="s">
        <v>283</v>
      </c>
      <c r="E7136" s="223" t="s">
        <v>1</v>
      </c>
      <c r="F7136" s="224" t="s">
        <v>179</v>
      </c>
      <c r="G7136" s="222"/>
      <c r="H7136" s="225">
        <v>331.96600000000001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>
      <c r="B7137" s="221"/>
      <c r="C7137" s="222"/>
      <c r="D7137" s="212" t="s">
        <v>283</v>
      </c>
      <c r="E7137" s="223" t="s">
        <v>1</v>
      </c>
      <c r="F7137" s="224" t="s">
        <v>5563</v>
      </c>
      <c r="G7137" s="222"/>
      <c r="H7137" s="225">
        <v>93.71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9.56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27.869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2" customFormat="1" ht="33" customHeight="1">
      <c r="A7140" s="34"/>
      <c r="B7140" s="35"/>
      <c r="C7140" s="192" t="s">
        <v>5566</v>
      </c>
      <c r="D7140" s="192" t="s">
        <v>274</v>
      </c>
      <c r="E7140" s="193" t="s">
        <v>5567</v>
      </c>
      <c r="F7140" s="194" t="s">
        <v>5568</v>
      </c>
      <c r="G7140" s="195" t="s">
        <v>156</v>
      </c>
      <c r="H7140" s="196">
        <v>1355.9870000000001</v>
      </c>
      <c r="I7140" s="197"/>
      <c r="J7140" s="198">
        <f>ROUND(I7140*H7140,2)</f>
        <v>0</v>
      </c>
      <c r="K7140" s="194" t="s">
        <v>278</v>
      </c>
      <c r="L7140" s="39"/>
      <c r="M7140" s="199" t="s">
        <v>1</v>
      </c>
      <c r="N7140" s="200" t="s">
        <v>41</v>
      </c>
      <c r="O7140" s="71"/>
      <c r="P7140" s="201">
        <f>O7140*H7140</f>
        <v>0</v>
      </c>
      <c r="Q7140" s="201">
        <v>4.4999999999999997E-3</v>
      </c>
      <c r="R7140" s="201">
        <f>Q7140*H7140</f>
        <v>6.1019414999999997</v>
      </c>
      <c r="S7140" s="201">
        <v>0</v>
      </c>
      <c r="T7140" s="202">
        <f>S7140*H7140</f>
        <v>0</v>
      </c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R7140" s="203" t="s">
        <v>358</v>
      </c>
      <c r="AT7140" s="203" t="s">
        <v>274</v>
      </c>
      <c r="AU7140" s="203" t="s">
        <v>84</v>
      </c>
      <c r="AY7140" s="17" t="s">
        <v>272</v>
      </c>
      <c r="BE7140" s="204">
        <f>IF(N7140="základní",J7140,0)</f>
        <v>0</v>
      </c>
      <c r="BF7140" s="204">
        <f>IF(N7140="snížená",J7140,0)</f>
        <v>0</v>
      </c>
      <c r="BG7140" s="204">
        <f>IF(N7140="zákl. přenesená",J7140,0)</f>
        <v>0</v>
      </c>
      <c r="BH7140" s="204">
        <f>IF(N7140="sníž. přenesená",J7140,0)</f>
        <v>0</v>
      </c>
      <c r="BI7140" s="204">
        <f>IF(N7140="nulová",J7140,0)</f>
        <v>0</v>
      </c>
      <c r="BJ7140" s="17" t="s">
        <v>16</v>
      </c>
      <c r="BK7140" s="204">
        <f>ROUND(I7140*H7140,2)</f>
        <v>0</v>
      </c>
      <c r="BL7140" s="17" t="s">
        <v>358</v>
      </c>
      <c r="BM7140" s="203" t="s">
        <v>5569</v>
      </c>
    </row>
    <row r="7141" spans="1:65" s="2" customFormat="1" ht="11.25">
      <c r="A7141" s="34"/>
      <c r="B7141" s="35"/>
      <c r="C7141" s="36"/>
      <c r="D7141" s="205" t="s">
        <v>281</v>
      </c>
      <c r="E7141" s="36"/>
      <c r="F7141" s="206" t="s">
        <v>5570</v>
      </c>
      <c r="G7141" s="36"/>
      <c r="H7141" s="36"/>
      <c r="I7141" s="207"/>
      <c r="J7141" s="36"/>
      <c r="K7141" s="36"/>
      <c r="L7141" s="39"/>
      <c r="M7141" s="208"/>
      <c r="N7141" s="209"/>
      <c r="O7141" s="71"/>
      <c r="P7141" s="71"/>
      <c r="Q7141" s="71"/>
      <c r="R7141" s="71"/>
      <c r="S7141" s="71"/>
      <c r="T7141" s="72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T7141" s="17" t="s">
        <v>281</v>
      </c>
      <c r="AU7141" s="17" t="s">
        <v>84</v>
      </c>
    </row>
    <row r="7142" spans="1:65" s="14" customFormat="1" ht="11.25">
      <c r="B7142" s="221"/>
      <c r="C7142" s="222"/>
      <c r="D7142" s="212" t="s">
        <v>283</v>
      </c>
      <c r="E7142" s="223" t="s">
        <v>1</v>
      </c>
      <c r="F7142" s="224" t="s">
        <v>175</v>
      </c>
      <c r="G7142" s="222"/>
      <c r="H7142" s="225">
        <v>949.33100000000002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>
      <c r="B7143" s="221"/>
      <c r="C7143" s="222"/>
      <c r="D7143" s="212" t="s">
        <v>283</v>
      </c>
      <c r="E7143" s="223" t="s">
        <v>1</v>
      </c>
      <c r="F7143" s="224" t="s">
        <v>191</v>
      </c>
      <c r="G7143" s="222"/>
      <c r="H7143" s="225">
        <v>74.69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>
      <c r="B7144" s="221"/>
      <c r="C7144" s="222"/>
      <c r="D7144" s="212" t="s">
        <v>283</v>
      </c>
      <c r="E7144" s="223" t="s">
        <v>1</v>
      </c>
      <c r="F7144" s="224" t="s">
        <v>179</v>
      </c>
      <c r="G7144" s="222"/>
      <c r="H7144" s="225">
        <v>331.96600000000001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>
      <c r="A7145" s="34"/>
      <c r="B7145" s="35"/>
      <c r="C7145" s="192" t="s">
        <v>5571</v>
      </c>
      <c r="D7145" s="192" t="s">
        <v>274</v>
      </c>
      <c r="E7145" s="193" t="s">
        <v>5572</v>
      </c>
      <c r="F7145" s="194" t="s">
        <v>5573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5574</v>
      </c>
    </row>
    <row r="7146" spans="1:65" s="14" customFormat="1" ht="11.25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>
      <c r="A7149" s="34"/>
      <c r="B7149" s="35"/>
      <c r="C7149" s="192" t="s">
        <v>5575</v>
      </c>
      <c r="D7149" s="192" t="s">
        <v>274</v>
      </c>
      <c r="E7149" s="193" t="s">
        <v>5576</v>
      </c>
      <c r="F7149" s="194" t="s">
        <v>5577</v>
      </c>
      <c r="G7149" s="195" t="s">
        <v>185</v>
      </c>
      <c r="H7149" s="196">
        <v>1311.386</v>
      </c>
      <c r="I7149" s="197"/>
      <c r="J7149" s="198">
        <f>ROUND(I7149*H7149,2)</f>
        <v>0</v>
      </c>
      <c r="K7149" s="194" t="s">
        <v>1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5578</v>
      </c>
    </row>
    <row r="7150" spans="1:65" s="14" customFormat="1" ht="11.25">
      <c r="B7150" s="221"/>
      <c r="C7150" s="222"/>
      <c r="D7150" s="212" t="s">
        <v>283</v>
      </c>
      <c r="E7150" s="223" t="s">
        <v>1</v>
      </c>
      <c r="F7150" s="224" t="s">
        <v>200</v>
      </c>
      <c r="G7150" s="222"/>
      <c r="H7150" s="225">
        <v>937.1</v>
      </c>
      <c r="I7150" s="226"/>
      <c r="J7150" s="222"/>
      <c r="K7150" s="222"/>
      <c r="L7150" s="227"/>
      <c r="M7150" s="228"/>
      <c r="N7150" s="229"/>
      <c r="O7150" s="229"/>
      <c r="P7150" s="229"/>
      <c r="Q7150" s="229"/>
      <c r="R7150" s="229"/>
      <c r="S7150" s="229"/>
      <c r="T7150" s="230"/>
      <c r="AT7150" s="231" t="s">
        <v>283</v>
      </c>
      <c r="AU7150" s="231" t="s">
        <v>84</v>
      </c>
      <c r="AV7150" s="14" t="s">
        <v>84</v>
      </c>
      <c r="AW7150" s="14" t="s">
        <v>32</v>
      </c>
      <c r="AX7150" s="14" t="s">
        <v>76</v>
      </c>
      <c r="AY7150" s="231" t="s">
        <v>272</v>
      </c>
    </row>
    <row r="7151" spans="1:65" s="14" customFormat="1" ht="11.25">
      <c r="B7151" s="221"/>
      <c r="C7151" s="222"/>
      <c r="D7151" s="212" t="s">
        <v>283</v>
      </c>
      <c r="E7151" s="223" t="s">
        <v>1</v>
      </c>
      <c r="F7151" s="224" t="s">
        <v>188</v>
      </c>
      <c r="G7151" s="222"/>
      <c r="H7151" s="225">
        <v>95.6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>
      <c r="B7152" s="221"/>
      <c r="C7152" s="222"/>
      <c r="D7152" s="212" t="s">
        <v>283</v>
      </c>
      <c r="E7152" s="223" t="s">
        <v>1</v>
      </c>
      <c r="F7152" s="224" t="s">
        <v>183</v>
      </c>
      <c r="G7152" s="222"/>
      <c r="H7152" s="225">
        <v>278.68599999999998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2" customFormat="1" ht="24.2" customHeight="1">
      <c r="A7153" s="34"/>
      <c r="B7153" s="35"/>
      <c r="C7153" s="192" t="s">
        <v>5579</v>
      </c>
      <c r="D7153" s="192" t="s">
        <v>274</v>
      </c>
      <c r="E7153" s="193" t="s">
        <v>5580</v>
      </c>
      <c r="F7153" s="194" t="s">
        <v>5581</v>
      </c>
      <c r="G7153" s="195" t="s">
        <v>156</v>
      </c>
      <c r="H7153" s="196">
        <v>1552.6949999999999</v>
      </c>
      <c r="I7153" s="197"/>
      <c r="J7153" s="198">
        <f>ROUND(I7153*H7153,2)</f>
        <v>0</v>
      </c>
      <c r="K7153" s="194" t="s">
        <v>278</v>
      </c>
      <c r="L7153" s="39"/>
      <c r="M7153" s="199" t="s">
        <v>1</v>
      </c>
      <c r="N7153" s="200" t="s">
        <v>41</v>
      </c>
      <c r="O7153" s="71"/>
      <c r="P7153" s="201">
        <f>O7153*H7153</f>
        <v>0</v>
      </c>
      <c r="Q7153" s="201">
        <v>0</v>
      </c>
      <c r="R7153" s="201">
        <f>Q7153*H7153</f>
        <v>0</v>
      </c>
      <c r="S7153" s="201">
        <v>0</v>
      </c>
      <c r="T7153" s="202">
        <f>S7153*H7153</f>
        <v>0</v>
      </c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R7153" s="203" t="s">
        <v>358</v>
      </c>
      <c r="AT7153" s="203" t="s">
        <v>274</v>
      </c>
      <c r="AU7153" s="203" t="s">
        <v>84</v>
      </c>
      <c r="AY7153" s="17" t="s">
        <v>272</v>
      </c>
      <c r="BE7153" s="204">
        <f>IF(N7153="základní",J7153,0)</f>
        <v>0</v>
      </c>
      <c r="BF7153" s="204">
        <f>IF(N7153="snížená",J7153,0)</f>
        <v>0</v>
      </c>
      <c r="BG7153" s="204">
        <f>IF(N7153="zákl. přenesená",J7153,0)</f>
        <v>0</v>
      </c>
      <c r="BH7153" s="204">
        <f>IF(N7153="sníž. přenesená",J7153,0)</f>
        <v>0</v>
      </c>
      <c r="BI7153" s="204">
        <f>IF(N7153="nulová",J7153,0)</f>
        <v>0</v>
      </c>
      <c r="BJ7153" s="17" t="s">
        <v>16</v>
      </c>
      <c r="BK7153" s="204">
        <f>ROUND(I7153*H7153,2)</f>
        <v>0</v>
      </c>
      <c r="BL7153" s="17" t="s">
        <v>358</v>
      </c>
      <c r="BM7153" s="203" t="s">
        <v>5582</v>
      </c>
    </row>
    <row r="7154" spans="1:65" s="2" customFormat="1" ht="11.25">
      <c r="A7154" s="34"/>
      <c r="B7154" s="35"/>
      <c r="C7154" s="36"/>
      <c r="D7154" s="205" t="s">
        <v>281</v>
      </c>
      <c r="E7154" s="36"/>
      <c r="F7154" s="206" t="s">
        <v>5583</v>
      </c>
      <c r="G7154" s="36"/>
      <c r="H7154" s="36"/>
      <c r="I7154" s="207"/>
      <c r="J7154" s="36"/>
      <c r="K7154" s="36"/>
      <c r="L7154" s="39"/>
      <c r="M7154" s="208"/>
      <c r="N7154" s="209"/>
      <c r="O7154" s="71"/>
      <c r="P7154" s="71"/>
      <c r="Q7154" s="71"/>
      <c r="R7154" s="71"/>
      <c r="S7154" s="71"/>
      <c r="T7154" s="72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T7154" s="17" t="s">
        <v>281</v>
      </c>
      <c r="AU7154" s="17" t="s">
        <v>84</v>
      </c>
    </row>
    <row r="7155" spans="1:65" s="14" customFormat="1" ht="11.25">
      <c r="B7155" s="221"/>
      <c r="C7155" s="222"/>
      <c r="D7155" s="212" t="s">
        <v>283</v>
      </c>
      <c r="E7155" s="223" t="s">
        <v>1</v>
      </c>
      <c r="F7155" s="224" t="s">
        <v>175</v>
      </c>
      <c r="G7155" s="222"/>
      <c r="H7155" s="225">
        <v>949.33100000000002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>
      <c r="B7156" s="221"/>
      <c r="C7156" s="222"/>
      <c r="D7156" s="212" t="s">
        <v>283</v>
      </c>
      <c r="E7156" s="223" t="s">
        <v>1</v>
      </c>
      <c r="F7156" s="224" t="s">
        <v>191</v>
      </c>
      <c r="G7156" s="222"/>
      <c r="H7156" s="225">
        <v>74.69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>
      <c r="B7157" s="221"/>
      <c r="C7157" s="222"/>
      <c r="D7157" s="212" t="s">
        <v>283</v>
      </c>
      <c r="E7157" s="223" t="s">
        <v>1</v>
      </c>
      <c r="F7157" s="224" t="s">
        <v>179</v>
      </c>
      <c r="G7157" s="222"/>
      <c r="H7157" s="225">
        <v>331.96600000000001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>
      <c r="B7158" s="221"/>
      <c r="C7158" s="222"/>
      <c r="D7158" s="212" t="s">
        <v>283</v>
      </c>
      <c r="E7158" s="223" t="s">
        <v>1</v>
      </c>
      <c r="F7158" s="224" t="s">
        <v>5500</v>
      </c>
      <c r="G7158" s="222"/>
      <c r="H7158" s="225">
        <v>140.565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>
      <c r="B7159" s="221"/>
      <c r="C7159" s="222"/>
      <c r="D7159" s="212" t="s">
        <v>283</v>
      </c>
      <c r="E7159" s="223" t="s">
        <v>1</v>
      </c>
      <c r="F7159" s="224" t="s">
        <v>5515</v>
      </c>
      <c r="G7159" s="222"/>
      <c r="H7159" s="225">
        <v>14.34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>
      <c r="B7160" s="221"/>
      <c r="C7160" s="222"/>
      <c r="D7160" s="212" t="s">
        <v>283</v>
      </c>
      <c r="E7160" s="223" t="s">
        <v>1</v>
      </c>
      <c r="F7160" s="224" t="s">
        <v>5545</v>
      </c>
      <c r="G7160" s="222"/>
      <c r="H7160" s="225">
        <v>41.802999999999997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2" customFormat="1" ht="16.5" customHeight="1">
      <c r="A7161" s="34"/>
      <c r="B7161" s="35"/>
      <c r="C7161" s="192" t="s">
        <v>5584</v>
      </c>
      <c r="D7161" s="192" t="s">
        <v>274</v>
      </c>
      <c r="E7161" s="193" t="s">
        <v>5585</v>
      </c>
      <c r="F7161" s="194" t="s">
        <v>5586</v>
      </c>
      <c r="G7161" s="195" t="s">
        <v>156</v>
      </c>
      <c r="H7161" s="196">
        <v>1552.6949999999999</v>
      </c>
      <c r="I7161" s="197"/>
      <c r="J7161" s="198">
        <f>ROUND(I7161*H7161,2)</f>
        <v>0</v>
      </c>
      <c r="K7161" s="194" t="s">
        <v>278</v>
      </c>
      <c r="L7161" s="39"/>
      <c r="M7161" s="199" t="s">
        <v>1</v>
      </c>
      <c r="N7161" s="200" t="s">
        <v>41</v>
      </c>
      <c r="O7161" s="71"/>
      <c r="P7161" s="201">
        <f>O7161*H7161</f>
        <v>0</v>
      </c>
      <c r="Q7161" s="201">
        <v>3.0000000000000001E-5</v>
      </c>
      <c r="R7161" s="201">
        <f>Q7161*H7161</f>
        <v>4.658085E-2</v>
      </c>
      <c r="S7161" s="201">
        <v>0</v>
      </c>
      <c r="T7161" s="202">
        <f>S7161*H7161</f>
        <v>0</v>
      </c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R7161" s="203" t="s">
        <v>358</v>
      </c>
      <c r="AT7161" s="203" t="s">
        <v>274</v>
      </c>
      <c r="AU7161" s="203" t="s">
        <v>84</v>
      </c>
      <c r="AY7161" s="17" t="s">
        <v>272</v>
      </c>
      <c r="BE7161" s="204">
        <f>IF(N7161="základní",J7161,0)</f>
        <v>0</v>
      </c>
      <c r="BF7161" s="204">
        <f>IF(N7161="snížená",J7161,0)</f>
        <v>0</v>
      </c>
      <c r="BG7161" s="204">
        <f>IF(N7161="zákl. přenesená",J7161,0)</f>
        <v>0</v>
      </c>
      <c r="BH7161" s="204">
        <f>IF(N7161="sníž. přenesená",J7161,0)</f>
        <v>0</v>
      </c>
      <c r="BI7161" s="204">
        <f>IF(N7161="nulová",J7161,0)</f>
        <v>0</v>
      </c>
      <c r="BJ7161" s="17" t="s">
        <v>16</v>
      </c>
      <c r="BK7161" s="204">
        <f>ROUND(I7161*H7161,2)</f>
        <v>0</v>
      </c>
      <c r="BL7161" s="17" t="s">
        <v>358</v>
      </c>
      <c r="BM7161" s="203" t="s">
        <v>5587</v>
      </c>
    </row>
    <row r="7162" spans="1:65" s="2" customFormat="1" ht="11.25">
      <c r="A7162" s="34"/>
      <c r="B7162" s="35"/>
      <c r="C7162" s="36"/>
      <c r="D7162" s="205" t="s">
        <v>281</v>
      </c>
      <c r="E7162" s="36"/>
      <c r="F7162" s="206" t="s">
        <v>5588</v>
      </c>
      <c r="G7162" s="36"/>
      <c r="H7162" s="36"/>
      <c r="I7162" s="207"/>
      <c r="J7162" s="36"/>
      <c r="K7162" s="36"/>
      <c r="L7162" s="39"/>
      <c r="M7162" s="208"/>
      <c r="N7162" s="209"/>
      <c r="O7162" s="71"/>
      <c r="P7162" s="71"/>
      <c r="Q7162" s="71"/>
      <c r="R7162" s="71"/>
      <c r="S7162" s="71"/>
      <c r="T7162" s="72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T7162" s="17" t="s">
        <v>281</v>
      </c>
      <c r="AU7162" s="17" t="s">
        <v>84</v>
      </c>
    </row>
    <row r="7163" spans="1:65" s="14" customFormat="1" ht="11.25">
      <c r="B7163" s="221"/>
      <c r="C7163" s="222"/>
      <c r="D7163" s="212" t="s">
        <v>283</v>
      </c>
      <c r="E7163" s="223" t="s">
        <v>1</v>
      </c>
      <c r="F7163" s="224" t="s">
        <v>175</v>
      </c>
      <c r="G7163" s="222"/>
      <c r="H7163" s="225">
        <v>949.33100000000002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>
      <c r="B7164" s="221"/>
      <c r="C7164" s="222"/>
      <c r="D7164" s="212" t="s">
        <v>283</v>
      </c>
      <c r="E7164" s="223" t="s">
        <v>1</v>
      </c>
      <c r="F7164" s="224" t="s">
        <v>191</v>
      </c>
      <c r="G7164" s="222"/>
      <c r="H7164" s="225">
        <v>74.69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>
      <c r="B7165" s="221"/>
      <c r="C7165" s="222"/>
      <c r="D7165" s="212" t="s">
        <v>283</v>
      </c>
      <c r="E7165" s="223" t="s">
        <v>1</v>
      </c>
      <c r="F7165" s="224" t="s">
        <v>179</v>
      </c>
      <c r="G7165" s="222"/>
      <c r="H7165" s="225">
        <v>331.96600000000001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>
      <c r="B7166" s="221"/>
      <c r="C7166" s="222"/>
      <c r="D7166" s="212" t="s">
        <v>283</v>
      </c>
      <c r="E7166" s="223" t="s">
        <v>1</v>
      </c>
      <c r="F7166" s="224" t="s">
        <v>5500</v>
      </c>
      <c r="G7166" s="222"/>
      <c r="H7166" s="225">
        <v>140.565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>
      <c r="B7167" s="221"/>
      <c r="C7167" s="222"/>
      <c r="D7167" s="212" t="s">
        <v>283</v>
      </c>
      <c r="E7167" s="223" t="s">
        <v>1</v>
      </c>
      <c r="F7167" s="224" t="s">
        <v>5515</v>
      </c>
      <c r="G7167" s="222"/>
      <c r="H7167" s="225">
        <v>14.34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>
      <c r="B7168" s="221"/>
      <c r="C7168" s="222"/>
      <c r="D7168" s="212" t="s">
        <v>283</v>
      </c>
      <c r="E7168" s="223" t="s">
        <v>1</v>
      </c>
      <c r="F7168" s="224" t="s">
        <v>5545</v>
      </c>
      <c r="G7168" s="222"/>
      <c r="H7168" s="225">
        <v>41.802999999999997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2" customFormat="1" ht="24.2" customHeight="1">
      <c r="A7169" s="34"/>
      <c r="B7169" s="35"/>
      <c r="C7169" s="192" t="s">
        <v>5589</v>
      </c>
      <c r="D7169" s="192" t="s">
        <v>274</v>
      </c>
      <c r="E7169" s="193" t="s">
        <v>5590</v>
      </c>
      <c r="F7169" s="194" t="s">
        <v>5591</v>
      </c>
      <c r="G7169" s="195" t="s">
        <v>3262</v>
      </c>
      <c r="H7169" s="242"/>
      <c r="I7169" s="197"/>
      <c r="J7169" s="198">
        <f>ROUND(I7169*H7169,2)</f>
        <v>0</v>
      </c>
      <c r="K7169" s="194" t="s">
        <v>278</v>
      </c>
      <c r="L7169" s="39"/>
      <c r="M7169" s="199" t="s">
        <v>1</v>
      </c>
      <c r="N7169" s="200" t="s">
        <v>41</v>
      </c>
      <c r="O7169" s="71"/>
      <c r="P7169" s="201">
        <f>O7169*H7169</f>
        <v>0</v>
      </c>
      <c r="Q7169" s="201">
        <v>0</v>
      </c>
      <c r="R7169" s="201">
        <f>Q7169*H7169</f>
        <v>0</v>
      </c>
      <c r="S7169" s="201">
        <v>0</v>
      </c>
      <c r="T7169" s="202">
        <f>S7169*H7169</f>
        <v>0</v>
      </c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R7169" s="203" t="s">
        <v>358</v>
      </c>
      <c r="AT7169" s="203" t="s">
        <v>274</v>
      </c>
      <c r="AU7169" s="203" t="s">
        <v>84</v>
      </c>
      <c r="AY7169" s="17" t="s">
        <v>272</v>
      </c>
      <c r="BE7169" s="204">
        <f>IF(N7169="základní",J7169,0)</f>
        <v>0</v>
      </c>
      <c r="BF7169" s="204">
        <f>IF(N7169="snížená",J7169,0)</f>
        <v>0</v>
      </c>
      <c r="BG7169" s="204">
        <f>IF(N7169="zákl. přenesená",J7169,0)</f>
        <v>0</v>
      </c>
      <c r="BH7169" s="204">
        <f>IF(N7169="sníž. přenesená",J7169,0)</f>
        <v>0</v>
      </c>
      <c r="BI7169" s="204">
        <f>IF(N7169="nulová",J7169,0)</f>
        <v>0</v>
      </c>
      <c r="BJ7169" s="17" t="s">
        <v>16</v>
      </c>
      <c r="BK7169" s="204">
        <f>ROUND(I7169*H7169,2)</f>
        <v>0</v>
      </c>
      <c r="BL7169" s="17" t="s">
        <v>358</v>
      </c>
      <c r="BM7169" s="203" t="s">
        <v>5592</v>
      </c>
    </row>
    <row r="7170" spans="1:65" s="2" customFormat="1" ht="11.25">
      <c r="A7170" s="34"/>
      <c r="B7170" s="35"/>
      <c r="C7170" s="36"/>
      <c r="D7170" s="205" t="s">
        <v>281</v>
      </c>
      <c r="E7170" s="36"/>
      <c r="F7170" s="206" t="s">
        <v>5593</v>
      </c>
      <c r="G7170" s="36"/>
      <c r="H7170" s="36"/>
      <c r="I7170" s="207"/>
      <c r="J7170" s="36"/>
      <c r="K7170" s="36"/>
      <c r="L7170" s="39"/>
      <c r="M7170" s="208"/>
      <c r="N7170" s="209"/>
      <c r="O7170" s="71"/>
      <c r="P7170" s="71"/>
      <c r="Q7170" s="71"/>
      <c r="R7170" s="71"/>
      <c r="S7170" s="71"/>
      <c r="T7170" s="72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T7170" s="17" t="s">
        <v>281</v>
      </c>
      <c r="AU7170" s="17" t="s">
        <v>84</v>
      </c>
    </row>
    <row r="7171" spans="1:65" s="12" customFormat="1" ht="22.9" customHeight="1">
      <c r="B7171" s="176"/>
      <c r="C7171" s="177"/>
      <c r="D7171" s="178" t="s">
        <v>75</v>
      </c>
      <c r="E7171" s="190" t="s">
        <v>5594</v>
      </c>
      <c r="F7171" s="190" t="s">
        <v>5595</v>
      </c>
      <c r="G7171" s="177"/>
      <c r="H7171" s="177"/>
      <c r="I7171" s="180"/>
      <c r="J7171" s="191">
        <f>BK7171</f>
        <v>0</v>
      </c>
      <c r="K7171" s="177"/>
      <c r="L7171" s="182"/>
      <c r="M7171" s="183"/>
      <c r="N7171" s="184"/>
      <c r="O7171" s="184"/>
      <c r="P7171" s="185">
        <f>SUM(P7172:P7412)</f>
        <v>0</v>
      </c>
      <c r="Q7171" s="184"/>
      <c r="R7171" s="185">
        <f>SUM(R7172:R7412)</f>
        <v>28.887763150000001</v>
      </c>
      <c r="S7171" s="184"/>
      <c r="T7171" s="186">
        <f>SUM(T7172:T7412)</f>
        <v>0</v>
      </c>
      <c r="AR7171" s="187" t="s">
        <v>84</v>
      </c>
      <c r="AT7171" s="188" t="s">
        <v>75</v>
      </c>
      <c r="AU7171" s="188" t="s">
        <v>16</v>
      </c>
      <c r="AY7171" s="187" t="s">
        <v>272</v>
      </c>
      <c r="BK7171" s="189">
        <f>SUM(BK7172:BK7412)</f>
        <v>0</v>
      </c>
    </row>
    <row r="7172" spans="1:65" s="2" customFormat="1" ht="24.2" customHeight="1">
      <c r="A7172" s="34"/>
      <c r="B7172" s="35"/>
      <c r="C7172" s="192" t="s">
        <v>5596</v>
      </c>
      <c r="D7172" s="192" t="s">
        <v>274</v>
      </c>
      <c r="E7172" s="193" t="s">
        <v>5597</v>
      </c>
      <c r="F7172" s="194" t="s">
        <v>5598</v>
      </c>
      <c r="G7172" s="195" t="s">
        <v>185</v>
      </c>
      <c r="H7172" s="196">
        <v>82</v>
      </c>
      <c r="I7172" s="197"/>
      <c r="J7172" s="198">
        <f>ROUND(I7172*H7172,2)</f>
        <v>0</v>
      </c>
      <c r="K7172" s="194" t="s">
        <v>1</v>
      </c>
      <c r="L7172" s="39"/>
      <c r="M7172" s="199" t="s">
        <v>1</v>
      </c>
      <c r="N7172" s="200" t="s">
        <v>41</v>
      </c>
      <c r="O7172" s="71"/>
      <c r="P7172" s="201">
        <f>O7172*H7172</f>
        <v>0</v>
      </c>
      <c r="Q7172" s="201">
        <v>8.0000000000000007E-5</v>
      </c>
      <c r="R7172" s="201">
        <f>Q7172*H7172</f>
        <v>6.5600000000000007E-3</v>
      </c>
      <c r="S7172" s="201">
        <v>0</v>
      </c>
      <c r="T7172" s="202">
        <f>S7172*H7172</f>
        <v>0</v>
      </c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R7172" s="203" t="s">
        <v>358</v>
      </c>
      <c r="AT7172" s="203" t="s">
        <v>274</v>
      </c>
      <c r="AU7172" s="203" t="s">
        <v>84</v>
      </c>
      <c r="AY7172" s="17" t="s">
        <v>272</v>
      </c>
      <c r="BE7172" s="204">
        <f>IF(N7172="základní",J7172,0)</f>
        <v>0</v>
      </c>
      <c r="BF7172" s="204">
        <f>IF(N7172="snížená",J7172,0)</f>
        <v>0</v>
      </c>
      <c r="BG7172" s="204">
        <f>IF(N7172="zákl. přenesená",J7172,0)</f>
        <v>0</v>
      </c>
      <c r="BH7172" s="204">
        <f>IF(N7172="sníž. přenesená",J7172,0)</f>
        <v>0</v>
      </c>
      <c r="BI7172" s="204">
        <f>IF(N7172="nulová",J7172,0)</f>
        <v>0</v>
      </c>
      <c r="BJ7172" s="17" t="s">
        <v>16</v>
      </c>
      <c r="BK7172" s="204">
        <f>ROUND(I7172*H7172,2)</f>
        <v>0</v>
      </c>
      <c r="BL7172" s="17" t="s">
        <v>358</v>
      </c>
      <c r="BM7172" s="203" t="s">
        <v>5599</v>
      </c>
    </row>
    <row r="7173" spans="1:65" s="13" customFormat="1" ht="22.5">
      <c r="B7173" s="210"/>
      <c r="C7173" s="211"/>
      <c r="D7173" s="212" t="s">
        <v>283</v>
      </c>
      <c r="E7173" s="213" t="s">
        <v>1</v>
      </c>
      <c r="F7173" s="214" t="s">
        <v>3241</v>
      </c>
      <c r="G7173" s="211"/>
      <c r="H7173" s="213" t="s">
        <v>1</v>
      </c>
      <c r="I7173" s="215"/>
      <c r="J7173" s="211"/>
      <c r="K7173" s="211"/>
      <c r="L7173" s="216"/>
      <c r="M7173" s="217"/>
      <c r="N7173" s="218"/>
      <c r="O7173" s="218"/>
      <c r="P7173" s="218"/>
      <c r="Q7173" s="218"/>
      <c r="R7173" s="218"/>
      <c r="S7173" s="218"/>
      <c r="T7173" s="219"/>
      <c r="AT7173" s="220" t="s">
        <v>283</v>
      </c>
      <c r="AU7173" s="220" t="s">
        <v>84</v>
      </c>
      <c r="AV7173" s="13" t="s">
        <v>16</v>
      </c>
      <c r="AW7173" s="13" t="s">
        <v>32</v>
      </c>
      <c r="AX7173" s="13" t="s">
        <v>76</v>
      </c>
      <c r="AY7173" s="220" t="s">
        <v>272</v>
      </c>
    </row>
    <row r="7174" spans="1:65" s="13" customFormat="1" ht="11.25">
      <c r="B7174" s="210"/>
      <c r="C7174" s="211"/>
      <c r="D7174" s="212" t="s">
        <v>283</v>
      </c>
      <c r="E7174" s="213" t="s">
        <v>1</v>
      </c>
      <c r="F7174" s="214" t="s">
        <v>285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>
      <c r="B7175" s="210"/>
      <c r="C7175" s="211"/>
      <c r="D7175" s="212" t="s">
        <v>283</v>
      </c>
      <c r="E7175" s="213" t="s">
        <v>1</v>
      </c>
      <c r="F7175" s="214" t="s">
        <v>831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4" customFormat="1" ht="11.25">
      <c r="B7176" s="221"/>
      <c r="C7176" s="222"/>
      <c r="D7176" s="212" t="s">
        <v>283</v>
      </c>
      <c r="E7176" s="223" t="s">
        <v>1</v>
      </c>
      <c r="F7176" s="224" t="s">
        <v>5395</v>
      </c>
      <c r="G7176" s="222"/>
      <c r="H7176" s="225">
        <v>8.4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1:65" s="14" customFormat="1" ht="11.25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3.7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3.65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>
      <c r="B7179" s="221"/>
      <c r="C7179" s="222"/>
      <c r="D7179" s="212" t="s">
        <v>283</v>
      </c>
      <c r="E7179" s="223" t="s">
        <v>1</v>
      </c>
      <c r="F7179" s="224" t="s">
        <v>5399</v>
      </c>
      <c r="G7179" s="222"/>
      <c r="H7179" s="225">
        <v>4.71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4.55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5.6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>
      <c r="B7183" s="221"/>
      <c r="C7183" s="222"/>
      <c r="D7183" s="212" t="s">
        <v>283</v>
      </c>
      <c r="E7183" s="223" t="s">
        <v>1</v>
      </c>
      <c r="F7183" s="224" t="s">
        <v>5404</v>
      </c>
      <c r="G7183" s="222"/>
      <c r="H7183" s="225">
        <v>7.3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3" customFormat="1" ht="11.25">
      <c r="B7184" s="210"/>
      <c r="C7184" s="211"/>
      <c r="D7184" s="212" t="s">
        <v>283</v>
      </c>
      <c r="E7184" s="213" t="s">
        <v>1</v>
      </c>
      <c r="F7184" s="214" t="s">
        <v>285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3" customFormat="1" ht="11.25">
      <c r="B7185" s="210"/>
      <c r="C7185" s="211"/>
      <c r="D7185" s="212" t="s">
        <v>283</v>
      </c>
      <c r="E7185" s="213" t="s">
        <v>1</v>
      </c>
      <c r="F7185" s="214" t="s">
        <v>833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4" customFormat="1" ht="11.25">
      <c r="B7186" s="221"/>
      <c r="C7186" s="222"/>
      <c r="D7186" s="212" t="s">
        <v>283</v>
      </c>
      <c r="E7186" s="223" t="s">
        <v>1</v>
      </c>
      <c r="F7186" s="224" t="s">
        <v>5409</v>
      </c>
      <c r="G7186" s="222"/>
      <c r="H7186" s="225">
        <v>6.45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3" customFormat="1" ht="11.25">
      <c r="B7187" s="210"/>
      <c r="C7187" s="211"/>
      <c r="D7187" s="212" t="s">
        <v>283</v>
      </c>
      <c r="E7187" s="213" t="s">
        <v>1</v>
      </c>
      <c r="F7187" s="214" t="s">
        <v>285</v>
      </c>
      <c r="G7187" s="211"/>
      <c r="H7187" s="213" t="s">
        <v>1</v>
      </c>
      <c r="I7187" s="215"/>
      <c r="J7187" s="211"/>
      <c r="K7187" s="211"/>
      <c r="L7187" s="216"/>
      <c r="M7187" s="217"/>
      <c r="N7187" s="218"/>
      <c r="O7187" s="218"/>
      <c r="P7187" s="218"/>
      <c r="Q7187" s="218"/>
      <c r="R7187" s="218"/>
      <c r="S7187" s="218"/>
      <c r="T7187" s="219"/>
      <c r="AT7187" s="220" t="s">
        <v>283</v>
      </c>
      <c r="AU7187" s="220" t="s">
        <v>84</v>
      </c>
      <c r="AV7187" s="13" t="s">
        <v>16</v>
      </c>
      <c r="AW7187" s="13" t="s">
        <v>32</v>
      </c>
      <c r="AX7187" s="13" t="s">
        <v>76</v>
      </c>
      <c r="AY7187" s="220" t="s">
        <v>272</v>
      </c>
    </row>
    <row r="7188" spans="1:65" s="13" customFormat="1" ht="11.25">
      <c r="B7188" s="210"/>
      <c r="C7188" s="211"/>
      <c r="D7188" s="212" t="s">
        <v>283</v>
      </c>
      <c r="E7188" s="213" t="s">
        <v>1</v>
      </c>
      <c r="F7188" s="214" t="s">
        <v>837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4" customFormat="1" ht="11.25">
      <c r="B7189" s="221"/>
      <c r="C7189" s="222"/>
      <c r="D7189" s="212" t="s">
        <v>283</v>
      </c>
      <c r="E7189" s="223" t="s">
        <v>1</v>
      </c>
      <c r="F7189" s="224" t="s">
        <v>5600</v>
      </c>
      <c r="G7189" s="222"/>
      <c r="H7189" s="225">
        <v>11.7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32</v>
      </c>
      <c r="AX7189" s="14" t="s">
        <v>76</v>
      </c>
      <c r="AY7189" s="231" t="s">
        <v>272</v>
      </c>
    </row>
    <row r="7190" spans="1:65" s="14" customFormat="1" ht="11.25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14.74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6.65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2" customFormat="1" ht="16.5" customHeight="1">
      <c r="A7192" s="34"/>
      <c r="B7192" s="35"/>
      <c r="C7192" s="232" t="s">
        <v>5603</v>
      </c>
      <c r="D7192" s="232" t="s">
        <v>394</v>
      </c>
      <c r="E7192" s="233" t="s">
        <v>5604</v>
      </c>
      <c r="F7192" s="234" t="s">
        <v>5605</v>
      </c>
      <c r="G7192" s="235" t="s">
        <v>185</v>
      </c>
      <c r="H7192" s="236">
        <v>86.1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8.0000000000000007E-5</v>
      </c>
      <c r="R7192" s="201">
        <f>Q7192*H7192</f>
        <v>6.888E-3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5606</v>
      </c>
    </row>
    <row r="7193" spans="1:65" s="14" customFormat="1" ht="11.25">
      <c r="B7193" s="221"/>
      <c r="C7193" s="222"/>
      <c r="D7193" s="212" t="s">
        <v>283</v>
      </c>
      <c r="E7193" s="222"/>
      <c r="F7193" s="224" t="s">
        <v>5607</v>
      </c>
      <c r="G7193" s="222"/>
      <c r="H7193" s="225">
        <v>86.1</v>
      </c>
      <c r="I7193" s="226"/>
      <c r="J7193" s="222"/>
      <c r="K7193" s="222"/>
      <c r="L7193" s="227"/>
      <c r="M7193" s="228"/>
      <c r="N7193" s="229"/>
      <c r="O7193" s="229"/>
      <c r="P7193" s="229"/>
      <c r="Q7193" s="229"/>
      <c r="R7193" s="229"/>
      <c r="S7193" s="229"/>
      <c r="T7193" s="230"/>
      <c r="AT7193" s="231" t="s">
        <v>283</v>
      </c>
      <c r="AU7193" s="231" t="s">
        <v>84</v>
      </c>
      <c r="AV7193" s="14" t="s">
        <v>84</v>
      </c>
      <c r="AW7193" s="14" t="s">
        <v>4</v>
      </c>
      <c r="AX7193" s="14" t="s">
        <v>16</v>
      </c>
      <c r="AY7193" s="231" t="s">
        <v>272</v>
      </c>
    </row>
    <row r="7194" spans="1:65" s="2" customFormat="1" ht="33" customHeight="1">
      <c r="A7194" s="34"/>
      <c r="B7194" s="35"/>
      <c r="C7194" s="192" t="s">
        <v>5608</v>
      </c>
      <c r="D7194" s="192" t="s">
        <v>274</v>
      </c>
      <c r="E7194" s="193" t="s">
        <v>5609</v>
      </c>
      <c r="F7194" s="194" t="s">
        <v>5610</v>
      </c>
      <c r="G7194" s="195" t="s">
        <v>156</v>
      </c>
      <c r="H7194" s="196">
        <v>620.43600000000004</v>
      </c>
      <c r="I7194" s="197"/>
      <c r="J7194" s="198">
        <f>ROUND(I7194*H7194,2)</f>
        <v>0</v>
      </c>
      <c r="K7194" s="194" t="s">
        <v>278</v>
      </c>
      <c r="L7194" s="39"/>
      <c r="M7194" s="199" t="s">
        <v>1</v>
      </c>
      <c r="N7194" s="200" t="s">
        <v>41</v>
      </c>
      <c r="O7194" s="71"/>
      <c r="P7194" s="201">
        <f>O7194*H7194</f>
        <v>0</v>
      </c>
      <c r="Q7194" s="201">
        <v>5.1999999999999998E-3</v>
      </c>
      <c r="R7194" s="201">
        <f>Q7194*H7194</f>
        <v>3.2262672000000001</v>
      </c>
      <c r="S7194" s="201">
        <v>0</v>
      </c>
      <c r="T7194" s="202">
        <f>S7194*H7194</f>
        <v>0</v>
      </c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R7194" s="203" t="s">
        <v>358</v>
      </c>
      <c r="AT7194" s="203" t="s">
        <v>274</v>
      </c>
      <c r="AU7194" s="203" t="s">
        <v>84</v>
      </c>
      <c r="AY7194" s="17" t="s">
        <v>272</v>
      </c>
      <c r="BE7194" s="204">
        <f>IF(N7194="základní",J7194,0)</f>
        <v>0</v>
      </c>
      <c r="BF7194" s="204">
        <f>IF(N7194="snížená",J7194,0)</f>
        <v>0</v>
      </c>
      <c r="BG7194" s="204">
        <f>IF(N7194="zákl. přenesená",J7194,0)</f>
        <v>0</v>
      </c>
      <c r="BH7194" s="204">
        <f>IF(N7194="sníž. přenesená",J7194,0)</f>
        <v>0</v>
      </c>
      <c r="BI7194" s="204">
        <f>IF(N7194="nulová",J7194,0)</f>
        <v>0</v>
      </c>
      <c r="BJ7194" s="17" t="s">
        <v>16</v>
      </c>
      <c r="BK7194" s="204">
        <f>ROUND(I7194*H7194,2)</f>
        <v>0</v>
      </c>
      <c r="BL7194" s="17" t="s">
        <v>358</v>
      </c>
      <c r="BM7194" s="203" t="s">
        <v>5611</v>
      </c>
    </row>
    <row r="7195" spans="1:65" s="2" customFormat="1" ht="11.25">
      <c r="A7195" s="34"/>
      <c r="B7195" s="35"/>
      <c r="C7195" s="36"/>
      <c r="D7195" s="205" t="s">
        <v>281</v>
      </c>
      <c r="E7195" s="36"/>
      <c r="F7195" s="206" t="s">
        <v>5612</v>
      </c>
      <c r="G7195" s="36"/>
      <c r="H7195" s="36"/>
      <c r="I7195" s="207"/>
      <c r="J7195" s="36"/>
      <c r="K7195" s="36"/>
      <c r="L7195" s="39"/>
      <c r="M7195" s="208"/>
      <c r="N7195" s="209"/>
      <c r="O7195" s="71"/>
      <c r="P7195" s="71"/>
      <c r="Q7195" s="71"/>
      <c r="R7195" s="71"/>
      <c r="S7195" s="71"/>
      <c r="T7195" s="72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T7195" s="17" t="s">
        <v>281</v>
      </c>
      <c r="AU7195" s="17" t="s">
        <v>84</v>
      </c>
    </row>
    <row r="7196" spans="1:65" s="2" customFormat="1" ht="16.5" customHeight="1">
      <c r="A7196" s="34"/>
      <c r="B7196" s="35"/>
      <c r="C7196" s="232" t="s">
        <v>5613</v>
      </c>
      <c r="D7196" s="232" t="s">
        <v>394</v>
      </c>
      <c r="E7196" s="233" t="s">
        <v>5614</v>
      </c>
      <c r="F7196" s="234" t="s">
        <v>5615</v>
      </c>
      <c r="G7196" s="235" t="s">
        <v>156</v>
      </c>
      <c r="H7196" s="236">
        <v>682.48</v>
      </c>
      <c r="I7196" s="237"/>
      <c r="J7196" s="238">
        <f>ROUND(I7196*H7196,2)</f>
        <v>0</v>
      </c>
      <c r="K7196" s="234" t="s">
        <v>278</v>
      </c>
      <c r="L7196" s="239"/>
      <c r="M7196" s="240" t="s">
        <v>1</v>
      </c>
      <c r="N7196" s="241" t="s">
        <v>41</v>
      </c>
      <c r="O7196" s="71"/>
      <c r="P7196" s="201">
        <f>O7196*H7196</f>
        <v>0</v>
      </c>
      <c r="Q7196" s="201">
        <v>1.26E-2</v>
      </c>
      <c r="R7196" s="201">
        <f>Q7196*H7196</f>
        <v>8.5992480000000011</v>
      </c>
      <c r="S7196" s="201">
        <v>0</v>
      </c>
      <c r="T7196" s="202">
        <f>S7196*H7196</f>
        <v>0</v>
      </c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R7196" s="203" t="s">
        <v>483</v>
      </c>
      <c r="AT7196" s="203" t="s">
        <v>394</v>
      </c>
      <c r="AU7196" s="203" t="s">
        <v>84</v>
      </c>
      <c r="AY7196" s="17" t="s">
        <v>272</v>
      </c>
      <c r="BE7196" s="204">
        <f>IF(N7196="základní",J7196,0)</f>
        <v>0</v>
      </c>
      <c r="BF7196" s="204">
        <f>IF(N7196="snížená",J7196,0)</f>
        <v>0</v>
      </c>
      <c r="BG7196" s="204">
        <f>IF(N7196="zákl. přenesená",J7196,0)</f>
        <v>0</v>
      </c>
      <c r="BH7196" s="204">
        <f>IF(N7196="sníž. přenesená",J7196,0)</f>
        <v>0</v>
      </c>
      <c r="BI7196" s="204">
        <f>IF(N7196="nulová",J7196,0)</f>
        <v>0</v>
      </c>
      <c r="BJ7196" s="17" t="s">
        <v>16</v>
      </c>
      <c r="BK7196" s="204">
        <f>ROUND(I7196*H7196,2)</f>
        <v>0</v>
      </c>
      <c r="BL7196" s="17" t="s">
        <v>358</v>
      </c>
      <c r="BM7196" s="203" t="s">
        <v>5616</v>
      </c>
    </row>
    <row r="7197" spans="1:65" s="13" customFormat="1" ht="22.5">
      <c r="B7197" s="210"/>
      <c r="C7197" s="211"/>
      <c r="D7197" s="212" t="s">
        <v>283</v>
      </c>
      <c r="E7197" s="213" t="s">
        <v>1</v>
      </c>
      <c r="F7197" s="214" t="s">
        <v>1820</v>
      </c>
      <c r="G7197" s="211"/>
      <c r="H7197" s="213" t="s">
        <v>1</v>
      </c>
      <c r="I7197" s="215"/>
      <c r="J7197" s="211"/>
      <c r="K7197" s="211"/>
      <c r="L7197" s="216"/>
      <c r="M7197" s="217"/>
      <c r="N7197" s="218"/>
      <c r="O7197" s="218"/>
      <c r="P7197" s="218"/>
      <c r="Q7197" s="218"/>
      <c r="R7197" s="218"/>
      <c r="S7197" s="218"/>
      <c r="T7197" s="219"/>
      <c r="AT7197" s="220" t="s">
        <v>283</v>
      </c>
      <c r="AU7197" s="220" t="s">
        <v>84</v>
      </c>
      <c r="AV7197" s="13" t="s">
        <v>16</v>
      </c>
      <c r="AW7197" s="13" t="s">
        <v>32</v>
      </c>
      <c r="AX7197" s="13" t="s">
        <v>76</v>
      </c>
      <c r="AY7197" s="220" t="s">
        <v>272</v>
      </c>
    </row>
    <row r="7198" spans="1:65" s="13" customFormat="1" ht="11.25">
      <c r="B7198" s="210"/>
      <c r="C7198" s="211"/>
      <c r="D7198" s="212" t="s">
        <v>283</v>
      </c>
      <c r="E7198" s="213" t="s">
        <v>1</v>
      </c>
      <c r="F7198" s="214" t="s">
        <v>5617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>
      <c r="B7199" s="210"/>
      <c r="C7199" s="211"/>
      <c r="D7199" s="212" t="s">
        <v>283</v>
      </c>
      <c r="E7199" s="213" t="s">
        <v>1</v>
      </c>
      <c r="F7199" s="214" t="s">
        <v>285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>
      <c r="B7200" s="210"/>
      <c r="C7200" s="211"/>
      <c r="D7200" s="212" t="s">
        <v>283</v>
      </c>
      <c r="E7200" s="213" t="s">
        <v>1</v>
      </c>
      <c r="F7200" s="214" t="s">
        <v>831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4" customFormat="1" ht="11.25">
      <c r="B7201" s="221"/>
      <c r="C7201" s="222"/>
      <c r="D7201" s="212" t="s">
        <v>283</v>
      </c>
      <c r="E7201" s="223" t="s">
        <v>1</v>
      </c>
      <c r="F7201" s="224" t="s">
        <v>1825</v>
      </c>
      <c r="G7201" s="222"/>
      <c r="H7201" s="225">
        <v>14.4</v>
      </c>
      <c r="I7201" s="226"/>
      <c r="J7201" s="222"/>
      <c r="K7201" s="222"/>
      <c r="L7201" s="227"/>
      <c r="M7201" s="228"/>
      <c r="N7201" s="229"/>
      <c r="O7201" s="229"/>
      <c r="P7201" s="229"/>
      <c r="Q7201" s="229"/>
      <c r="R7201" s="229"/>
      <c r="S7201" s="229"/>
      <c r="T7201" s="230"/>
      <c r="AT7201" s="231" t="s">
        <v>283</v>
      </c>
      <c r="AU7201" s="231" t="s">
        <v>84</v>
      </c>
      <c r="AV7201" s="14" t="s">
        <v>84</v>
      </c>
      <c r="AW7201" s="14" t="s">
        <v>32</v>
      </c>
      <c r="AX7201" s="14" t="s">
        <v>76</v>
      </c>
      <c r="AY7201" s="231" t="s">
        <v>272</v>
      </c>
    </row>
    <row r="7202" spans="2:51" s="14" customFormat="1" ht="11.25">
      <c r="B7202" s="221"/>
      <c r="C7202" s="222"/>
      <c r="D7202" s="212" t="s">
        <v>283</v>
      </c>
      <c r="E7202" s="223" t="s">
        <v>1</v>
      </c>
      <c r="F7202" s="224" t="s">
        <v>3248</v>
      </c>
      <c r="G7202" s="222"/>
      <c r="H7202" s="225">
        <v>21.3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>
      <c r="B7203" s="221"/>
      <c r="C7203" s="222"/>
      <c r="D7203" s="212" t="s">
        <v>283</v>
      </c>
      <c r="E7203" s="223" t="s">
        <v>1</v>
      </c>
      <c r="F7203" s="224" t="s">
        <v>1843</v>
      </c>
      <c r="G7203" s="222"/>
      <c r="H7203" s="225">
        <v>15.9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3" customFormat="1" ht="11.25">
      <c r="B7204" s="210"/>
      <c r="C7204" s="211"/>
      <c r="D7204" s="212" t="s">
        <v>283</v>
      </c>
      <c r="E7204" s="213" t="s">
        <v>1</v>
      </c>
      <c r="F7204" s="214" t="s">
        <v>285</v>
      </c>
      <c r="G7204" s="211"/>
      <c r="H7204" s="213" t="s">
        <v>1</v>
      </c>
      <c r="I7204" s="215"/>
      <c r="J7204" s="211"/>
      <c r="K7204" s="211"/>
      <c r="L7204" s="216"/>
      <c r="M7204" s="217"/>
      <c r="N7204" s="218"/>
      <c r="O7204" s="218"/>
      <c r="P7204" s="218"/>
      <c r="Q7204" s="218"/>
      <c r="R7204" s="218"/>
      <c r="S7204" s="218"/>
      <c r="T7204" s="219"/>
      <c r="AT7204" s="220" t="s">
        <v>283</v>
      </c>
      <c r="AU7204" s="220" t="s">
        <v>84</v>
      </c>
      <c r="AV7204" s="13" t="s">
        <v>16</v>
      </c>
      <c r="AW7204" s="13" t="s">
        <v>32</v>
      </c>
      <c r="AX7204" s="13" t="s">
        <v>76</v>
      </c>
      <c r="AY7204" s="220" t="s">
        <v>272</v>
      </c>
    </row>
    <row r="7205" spans="2:51" s="13" customFormat="1" ht="11.25">
      <c r="B7205" s="210"/>
      <c r="C7205" s="211"/>
      <c r="D7205" s="212" t="s">
        <v>283</v>
      </c>
      <c r="E7205" s="213" t="s">
        <v>1</v>
      </c>
      <c r="F7205" s="214" t="s">
        <v>833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4" customFormat="1" ht="11.25">
      <c r="B7206" s="221"/>
      <c r="C7206" s="222"/>
      <c r="D7206" s="212" t="s">
        <v>283</v>
      </c>
      <c r="E7206" s="223" t="s">
        <v>1</v>
      </c>
      <c r="F7206" s="224" t="s">
        <v>1854</v>
      </c>
      <c r="G7206" s="222"/>
      <c r="H7206" s="225">
        <v>3.375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>
      <c r="B7207" s="221"/>
      <c r="C7207" s="222"/>
      <c r="D7207" s="212" t="s">
        <v>283</v>
      </c>
      <c r="E7207" s="223" t="s">
        <v>1</v>
      </c>
      <c r="F7207" s="224" t="s">
        <v>1855</v>
      </c>
      <c r="G7207" s="222"/>
      <c r="H7207" s="225">
        <v>2.7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>
      <c r="B7208" s="221"/>
      <c r="C7208" s="222"/>
      <c r="D7208" s="212" t="s">
        <v>283</v>
      </c>
      <c r="E7208" s="223" t="s">
        <v>1</v>
      </c>
      <c r="F7208" s="224" t="s">
        <v>1856</v>
      </c>
      <c r="G7208" s="222"/>
      <c r="H7208" s="225">
        <v>14.775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>
      <c r="B7209" s="221"/>
      <c r="C7209" s="222"/>
      <c r="D7209" s="212" t="s">
        <v>283</v>
      </c>
      <c r="E7209" s="223" t="s">
        <v>1</v>
      </c>
      <c r="F7209" s="224" t="s">
        <v>1857</v>
      </c>
      <c r="G7209" s="222"/>
      <c r="H7209" s="225">
        <v>16.475000000000001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>
      <c r="B7210" s="221"/>
      <c r="C7210" s="222"/>
      <c r="D7210" s="212" t="s">
        <v>283</v>
      </c>
      <c r="E7210" s="223" t="s">
        <v>1</v>
      </c>
      <c r="F7210" s="224" t="s">
        <v>1858</v>
      </c>
      <c r="G7210" s="222"/>
      <c r="H7210" s="225">
        <v>20.8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>
      <c r="B7211" s="221"/>
      <c r="C7211" s="222"/>
      <c r="D7211" s="212" t="s">
        <v>283</v>
      </c>
      <c r="E7211" s="223" t="s">
        <v>1</v>
      </c>
      <c r="F7211" s="224" t="s">
        <v>1859</v>
      </c>
      <c r="G7211" s="222"/>
      <c r="H7211" s="225">
        <v>20.55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>
      <c r="B7212" s="221"/>
      <c r="C7212" s="222"/>
      <c r="D7212" s="212" t="s">
        <v>283</v>
      </c>
      <c r="E7212" s="223" t="s">
        <v>1</v>
      </c>
      <c r="F7212" s="224" t="s">
        <v>1860</v>
      </c>
      <c r="G7212" s="222"/>
      <c r="H7212" s="225">
        <v>14.975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>
      <c r="B7213" s="221"/>
      <c r="C7213" s="222"/>
      <c r="D7213" s="212" t="s">
        <v>283</v>
      </c>
      <c r="E7213" s="223" t="s">
        <v>1</v>
      </c>
      <c r="F7213" s="224" t="s">
        <v>1861</v>
      </c>
      <c r="G7213" s="222"/>
      <c r="H7213" s="225">
        <v>15.15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>
      <c r="B7214" s="221"/>
      <c r="C7214" s="222"/>
      <c r="D7214" s="212" t="s">
        <v>283</v>
      </c>
      <c r="E7214" s="223" t="s">
        <v>1</v>
      </c>
      <c r="F7214" s="224" t="s">
        <v>1862</v>
      </c>
      <c r="G7214" s="222"/>
      <c r="H7214" s="225">
        <v>19.149999999999999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>
      <c r="B7215" s="221"/>
      <c r="C7215" s="222"/>
      <c r="D7215" s="212" t="s">
        <v>283</v>
      </c>
      <c r="E7215" s="223" t="s">
        <v>1</v>
      </c>
      <c r="F7215" s="224" t="s">
        <v>5618</v>
      </c>
      <c r="G7215" s="222"/>
      <c r="H7215" s="225">
        <v>21.524999999999999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>
      <c r="B7216" s="221"/>
      <c r="C7216" s="222"/>
      <c r="D7216" s="212" t="s">
        <v>283</v>
      </c>
      <c r="E7216" s="223" t="s">
        <v>1</v>
      </c>
      <c r="F7216" s="224" t="s">
        <v>1864</v>
      </c>
      <c r="G7216" s="222"/>
      <c r="H7216" s="225">
        <v>22.524999999999999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>
      <c r="B7217" s="221"/>
      <c r="C7217" s="222"/>
      <c r="D7217" s="212" t="s">
        <v>283</v>
      </c>
      <c r="E7217" s="223" t="s">
        <v>1</v>
      </c>
      <c r="F7217" s="224" t="s">
        <v>1865</v>
      </c>
      <c r="G7217" s="222"/>
      <c r="H7217" s="225">
        <v>4.05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3" customFormat="1" ht="11.25">
      <c r="B7218" s="210"/>
      <c r="C7218" s="211"/>
      <c r="D7218" s="212" t="s">
        <v>283</v>
      </c>
      <c r="E7218" s="213" t="s">
        <v>1</v>
      </c>
      <c r="F7218" s="214" t="s">
        <v>285</v>
      </c>
      <c r="G7218" s="211"/>
      <c r="H7218" s="213" t="s">
        <v>1</v>
      </c>
      <c r="I7218" s="215"/>
      <c r="J7218" s="211"/>
      <c r="K7218" s="211"/>
      <c r="L7218" s="216"/>
      <c r="M7218" s="217"/>
      <c r="N7218" s="218"/>
      <c r="O7218" s="218"/>
      <c r="P7218" s="218"/>
      <c r="Q7218" s="218"/>
      <c r="R7218" s="218"/>
      <c r="S7218" s="218"/>
      <c r="T7218" s="219"/>
      <c r="AT7218" s="220" t="s">
        <v>283</v>
      </c>
      <c r="AU7218" s="220" t="s">
        <v>84</v>
      </c>
      <c r="AV7218" s="13" t="s">
        <v>16</v>
      </c>
      <c r="AW7218" s="13" t="s">
        <v>32</v>
      </c>
      <c r="AX7218" s="13" t="s">
        <v>76</v>
      </c>
      <c r="AY7218" s="220" t="s">
        <v>272</v>
      </c>
    </row>
    <row r="7219" spans="2:51" s="13" customFormat="1" ht="11.25">
      <c r="B7219" s="210"/>
      <c r="C7219" s="211"/>
      <c r="D7219" s="212" t="s">
        <v>283</v>
      </c>
      <c r="E7219" s="213" t="s">
        <v>1</v>
      </c>
      <c r="F7219" s="214" t="s">
        <v>837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4" customFormat="1" ht="11.25">
      <c r="B7220" s="221"/>
      <c r="C7220" s="222"/>
      <c r="D7220" s="212" t="s">
        <v>283</v>
      </c>
      <c r="E7220" s="223" t="s">
        <v>1</v>
      </c>
      <c r="F7220" s="224" t="s">
        <v>5619</v>
      </c>
      <c r="G7220" s="222"/>
      <c r="H7220" s="225">
        <v>1.913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22.5">
      <c r="B7221" s="221"/>
      <c r="C7221" s="222"/>
      <c r="D7221" s="212" t="s">
        <v>283</v>
      </c>
      <c r="E7221" s="223" t="s">
        <v>1</v>
      </c>
      <c r="F7221" s="224" t="s">
        <v>1867</v>
      </c>
      <c r="G7221" s="222"/>
      <c r="H7221" s="225">
        <v>30.35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>
      <c r="B7222" s="221"/>
      <c r="C7222" s="222"/>
      <c r="D7222" s="212" t="s">
        <v>283</v>
      </c>
      <c r="E7222" s="223" t="s">
        <v>1</v>
      </c>
      <c r="F7222" s="224" t="s">
        <v>1868</v>
      </c>
      <c r="G7222" s="222"/>
      <c r="H7222" s="225">
        <v>95.01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>
      <c r="B7223" s="221"/>
      <c r="C7223" s="222"/>
      <c r="D7223" s="212" t="s">
        <v>283</v>
      </c>
      <c r="E7223" s="223" t="s">
        <v>1</v>
      </c>
      <c r="F7223" s="224" t="s">
        <v>1869</v>
      </c>
      <c r="G7223" s="222"/>
      <c r="H7223" s="225">
        <v>14.85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>
      <c r="B7224" s="221"/>
      <c r="C7224" s="222"/>
      <c r="D7224" s="212" t="s">
        <v>283</v>
      </c>
      <c r="E7224" s="223" t="s">
        <v>1</v>
      </c>
      <c r="F7224" s="224" t="s">
        <v>1870</v>
      </c>
      <c r="G7224" s="222"/>
      <c r="H7224" s="225">
        <v>3.6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>
      <c r="B7225" s="221"/>
      <c r="C7225" s="222"/>
      <c r="D7225" s="212" t="s">
        <v>283</v>
      </c>
      <c r="E7225" s="223" t="s">
        <v>1</v>
      </c>
      <c r="F7225" s="224" t="s">
        <v>1871</v>
      </c>
      <c r="G7225" s="222"/>
      <c r="H7225" s="225">
        <v>20.925000000000001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>
      <c r="B7226" s="221"/>
      <c r="C7226" s="222"/>
      <c r="D7226" s="212" t="s">
        <v>283</v>
      </c>
      <c r="E7226" s="223" t="s">
        <v>1</v>
      </c>
      <c r="F7226" s="224" t="s">
        <v>1872</v>
      </c>
      <c r="G7226" s="222"/>
      <c r="H7226" s="225">
        <v>21.175000000000001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>
      <c r="B7227" s="221"/>
      <c r="C7227" s="222"/>
      <c r="D7227" s="212" t="s">
        <v>283</v>
      </c>
      <c r="E7227" s="223" t="s">
        <v>1</v>
      </c>
      <c r="F7227" s="224" t="s">
        <v>1873</v>
      </c>
      <c r="G7227" s="222"/>
      <c r="H7227" s="225">
        <v>19.149999999999999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>
      <c r="B7228" s="221"/>
      <c r="C7228" s="222"/>
      <c r="D7228" s="212" t="s">
        <v>283</v>
      </c>
      <c r="E7228" s="223" t="s">
        <v>1</v>
      </c>
      <c r="F7228" s="224" t="s">
        <v>1874</v>
      </c>
      <c r="G7228" s="222"/>
      <c r="H7228" s="225">
        <v>15.775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>
      <c r="B7229" s="221"/>
      <c r="C7229" s="222"/>
      <c r="D7229" s="212" t="s">
        <v>283</v>
      </c>
      <c r="E7229" s="223" t="s">
        <v>1</v>
      </c>
      <c r="F7229" s="224" t="s">
        <v>1875</v>
      </c>
      <c r="G7229" s="222"/>
      <c r="H7229" s="225">
        <v>18.774999999999999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>
      <c r="B7230" s="221"/>
      <c r="C7230" s="222"/>
      <c r="D7230" s="212" t="s">
        <v>283</v>
      </c>
      <c r="E7230" s="223" t="s">
        <v>1</v>
      </c>
      <c r="F7230" s="224" t="s">
        <v>1876</v>
      </c>
      <c r="G7230" s="222"/>
      <c r="H7230" s="225">
        <v>19.8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>
      <c r="B7231" s="221"/>
      <c r="C7231" s="222"/>
      <c r="D7231" s="212" t="s">
        <v>283</v>
      </c>
      <c r="E7231" s="223" t="s">
        <v>1</v>
      </c>
      <c r="F7231" s="224" t="s">
        <v>1877</v>
      </c>
      <c r="G7231" s="222"/>
      <c r="H7231" s="225">
        <v>13.65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>
      <c r="B7232" s="221"/>
      <c r="C7232" s="222"/>
      <c r="D7232" s="212" t="s">
        <v>283</v>
      </c>
      <c r="E7232" s="223" t="s">
        <v>1</v>
      </c>
      <c r="F7232" s="224" t="s">
        <v>5620</v>
      </c>
      <c r="G7232" s="222"/>
      <c r="H7232" s="225">
        <v>93.087999999999994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>
      <c r="B7233" s="221"/>
      <c r="C7233" s="222"/>
      <c r="D7233" s="212" t="s">
        <v>283</v>
      </c>
      <c r="E7233" s="223" t="s">
        <v>1</v>
      </c>
      <c r="F7233" s="224" t="s">
        <v>1879</v>
      </c>
      <c r="G7233" s="222"/>
      <c r="H7233" s="225">
        <v>1.5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>
      <c r="B7234" s="221"/>
      <c r="C7234" s="222"/>
      <c r="D7234" s="212" t="s">
        <v>283</v>
      </c>
      <c r="E7234" s="223" t="s">
        <v>1</v>
      </c>
      <c r="F7234" s="224" t="s">
        <v>1880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>
      <c r="B7235" s="221"/>
      <c r="C7235" s="222"/>
      <c r="D7235" s="212" t="s">
        <v>283</v>
      </c>
      <c r="E7235" s="223" t="s">
        <v>1</v>
      </c>
      <c r="F7235" s="224" t="s">
        <v>5621</v>
      </c>
      <c r="G7235" s="222"/>
      <c r="H7235" s="225">
        <v>21.725000000000001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>
      <c r="B7236" s="221"/>
      <c r="C7236" s="222"/>
      <c r="D7236" s="212" t="s">
        <v>283</v>
      </c>
      <c r="E7236" s="222"/>
      <c r="F7236" s="224" t="s">
        <v>5622</v>
      </c>
      <c r="G7236" s="222"/>
      <c r="H7236" s="225">
        <v>682.48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4</v>
      </c>
      <c r="AX7236" s="14" t="s">
        <v>16</v>
      </c>
      <c r="AY7236" s="231" t="s">
        <v>272</v>
      </c>
    </row>
    <row r="7237" spans="1:65" s="2" customFormat="1" ht="37.9" customHeight="1">
      <c r="A7237" s="34"/>
      <c r="B7237" s="35"/>
      <c r="C7237" s="192" t="s">
        <v>5623</v>
      </c>
      <c r="D7237" s="192" t="s">
        <v>274</v>
      </c>
      <c r="E7237" s="193" t="s">
        <v>5624</v>
      </c>
      <c r="F7237" s="194" t="s">
        <v>5625</v>
      </c>
      <c r="G7237" s="195" t="s">
        <v>156</v>
      </c>
      <c r="H7237" s="196">
        <v>21.204000000000001</v>
      </c>
      <c r="I7237" s="197"/>
      <c r="J7237" s="198">
        <f>ROUND(I7237*H7237,2)</f>
        <v>0</v>
      </c>
      <c r="K7237" s="194" t="s">
        <v>278</v>
      </c>
      <c r="L7237" s="39"/>
      <c r="M7237" s="199" t="s">
        <v>1</v>
      </c>
      <c r="N7237" s="200" t="s">
        <v>41</v>
      </c>
      <c r="O7237" s="71"/>
      <c r="P7237" s="201">
        <f>O7237*H7237</f>
        <v>0</v>
      </c>
      <c r="Q7237" s="201">
        <v>8.9999999999999993E-3</v>
      </c>
      <c r="R7237" s="201">
        <f>Q7237*H7237</f>
        <v>0.19083599999999998</v>
      </c>
      <c r="S7237" s="201">
        <v>0</v>
      </c>
      <c r="T7237" s="202">
        <f>S7237*H7237</f>
        <v>0</v>
      </c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R7237" s="203" t="s">
        <v>358</v>
      </c>
      <c r="AT7237" s="203" t="s">
        <v>274</v>
      </c>
      <c r="AU7237" s="203" t="s">
        <v>84</v>
      </c>
      <c r="AY7237" s="17" t="s">
        <v>272</v>
      </c>
      <c r="BE7237" s="204">
        <f>IF(N7237="základní",J7237,0)</f>
        <v>0</v>
      </c>
      <c r="BF7237" s="204">
        <f>IF(N7237="snížená",J7237,0)</f>
        <v>0</v>
      </c>
      <c r="BG7237" s="204">
        <f>IF(N7237="zákl. přenesená",J7237,0)</f>
        <v>0</v>
      </c>
      <c r="BH7237" s="204">
        <f>IF(N7237="sníž. přenesená",J7237,0)</f>
        <v>0</v>
      </c>
      <c r="BI7237" s="204">
        <f>IF(N7237="nulová",J7237,0)</f>
        <v>0</v>
      </c>
      <c r="BJ7237" s="17" t="s">
        <v>16</v>
      </c>
      <c r="BK7237" s="204">
        <f>ROUND(I7237*H7237,2)</f>
        <v>0</v>
      </c>
      <c r="BL7237" s="17" t="s">
        <v>358</v>
      </c>
      <c r="BM7237" s="203" t="s">
        <v>5626</v>
      </c>
    </row>
    <row r="7238" spans="1:65" s="2" customFormat="1" ht="11.25">
      <c r="A7238" s="34"/>
      <c r="B7238" s="35"/>
      <c r="C7238" s="36"/>
      <c r="D7238" s="205" t="s">
        <v>281</v>
      </c>
      <c r="E7238" s="36"/>
      <c r="F7238" s="206" t="s">
        <v>5627</v>
      </c>
      <c r="G7238" s="36"/>
      <c r="H7238" s="36"/>
      <c r="I7238" s="207"/>
      <c r="J7238" s="36"/>
      <c r="K7238" s="36"/>
      <c r="L7238" s="39"/>
      <c r="M7238" s="208"/>
      <c r="N7238" s="209"/>
      <c r="O7238" s="71"/>
      <c r="P7238" s="71"/>
      <c r="Q7238" s="71"/>
      <c r="R7238" s="71"/>
      <c r="S7238" s="71"/>
      <c r="T7238" s="72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T7238" s="17" t="s">
        <v>281</v>
      </c>
      <c r="AU7238" s="17" t="s">
        <v>84</v>
      </c>
    </row>
    <row r="7239" spans="1:65" s="2" customFormat="1" ht="24.2" customHeight="1">
      <c r="A7239" s="34"/>
      <c r="B7239" s="35"/>
      <c r="C7239" s="232" t="s">
        <v>5628</v>
      </c>
      <c r="D7239" s="232" t="s">
        <v>394</v>
      </c>
      <c r="E7239" s="233" t="s">
        <v>5629</v>
      </c>
      <c r="F7239" s="234" t="s">
        <v>5630</v>
      </c>
      <c r="G7239" s="235" t="s">
        <v>156</v>
      </c>
      <c r="H7239" s="236">
        <v>26.504999999999999</v>
      </c>
      <c r="I7239" s="237"/>
      <c r="J7239" s="238">
        <f>ROUND(I7239*H7239,2)</f>
        <v>0</v>
      </c>
      <c r="K7239" s="234" t="s">
        <v>278</v>
      </c>
      <c r="L7239" s="239"/>
      <c r="M7239" s="240" t="s">
        <v>1</v>
      </c>
      <c r="N7239" s="241" t="s">
        <v>41</v>
      </c>
      <c r="O7239" s="71"/>
      <c r="P7239" s="201">
        <f>O7239*H7239</f>
        <v>0</v>
      </c>
      <c r="Q7239" s="201">
        <v>0.02</v>
      </c>
      <c r="R7239" s="201">
        <f>Q7239*H7239</f>
        <v>0.53010000000000002</v>
      </c>
      <c r="S7239" s="201">
        <v>0</v>
      </c>
      <c r="T7239" s="202">
        <f>S7239*H7239</f>
        <v>0</v>
      </c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R7239" s="203" t="s">
        <v>483</v>
      </c>
      <c r="AT7239" s="203" t="s">
        <v>394</v>
      </c>
      <c r="AU7239" s="203" t="s">
        <v>84</v>
      </c>
      <c r="AY7239" s="17" t="s">
        <v>272</v>
      </c>
      <c r="BE7239" s="204">
        <f>IF(N7239="základní",J7239,0)</f>
        <v>0</v>
      </c>
      <c r="BF7239" s="204">
        <f>IF(N7239="snížená",J7239,0)</f>
        <v>0</v>
      </c>
      <c r="BG7239" s="204">
        <f>IF(N7239="zákl. přenesená",J7239,0)</f>
        <v>0</v>
      </c>
      <c r="BH7239" s="204">
        <f>IF(N7239="sníž. přenesená",J7239,0)</f>
        <v>0</v>
      </c>
      <c r="BI7239" s="204">
        <f>IF(N7239="nulová",J7239,0)</f>
        <v>0</v>
      </c>
      <c r="BJ7239" s="17" t="s">
        <v>16</v>
      </c>
      <c r="BK7239" s="204">
        <f>ROUND(I7239*H7239,2)</f>
        <v>0</v>
      </c>
      <c r="BL7239" s="17" t="s">
        <v>358</v>
      </c>
      <c r="BM7239" s="203" t="s">
        <v>5631</v>
      </c>
    </row>
    <row r="7240" spans="1:65" s="13" customFormat="1" ht="22.5">
      <c r="B7240" s="210"/>
      <c r="C7240" s="211"/>
      <c r="D7240" s="212" t="s">
        <v>283</v>
      </c>
      <c r="E7240" s="213" t="s">
        <v>1</v>
      </c>
      <c r="F7240" s="214" t="s">
        <v>1820</v>
      </c>
      <c r="G7240" s="211"/>
      <c r="H7240" s="213" t="s">
        <v>1</v>
      </c>
      <c r="I7240" s="215"/>
      <c r="J7240" s="211"/>
      <c r="K7240" s="211"/>
      <c r="L7240" s="216"/>
      <c r="M7240" s="217"/>
      <c r="N7240" s="218"/>
      <c r="O7240" s="218"/>
      <c r="P7240" s="218"/>
      <c r="Q7240" s="218"/>
      <c r="R7240" s="218"/>
      <c r="S7240" s="218"/>
      <c r="T7240" s="219"/>
      <c r="AT7240" s="220" t="s">
        <v>283</v>
      </c>
      <c r="AU7240" s="220" t="s">
        <v>84</v>
      </c>
      <c r="AV7240" s="13" t="s">
        <v>16</v>
      </c>
      <c r="AW7240" s="13" t="s">
        <v>32</v>
      </c>
      <c r="AX7240" s="13" t="s">
        <v>76</v>
      </c>
      <c r="AY7240" s="220" t="s">
        <v>272</v>
      </c>
    </row>
    <row r="7241" spans="1:65" s="13" customFormat="1" ht="11.25">
      <c r="B7241" s="210"/>
      <c r="C7241" s="211"/>
      <c r="D7241" s="212" t="s">
        <v>283</v>
      </c>
      <c r="E7241" s="213" t="s">
        <v>1</v>
      </c>
      <c r="F7241" s="214" t="s">
        <v>5617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>
      <c r="B7242" s="210"/>
      <c r="C7242" s="211"/>
      <c r="D7242" s="212" t="s">
        <v>283</v>
      </c>
      <c r="E7242" s="213" t="s">
        <v>1</v>
      </c>
      <c r="F7242" s="214" t="s">
        <v>285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>
      <c r="B7243" s="210"/>
      <c r="C7243" s="211"/>
      <c r="D7243" s="212" t="s">
        <v>283</v>
      </c>
      <c r="E7243" s="213" t="s">
        <v>1</v>
      </c>
      <c r="F7243" s="214" t="s">
        <v>831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>
      <c r="B7244" s="221"/>
      <c r="C7244" s="222"/>
      <c r="D7244" s="212" t="s">
        <v>283</v>
      </c>
      <c r="E7244" s="223" t="s">
        <v>1</v>
      </c>
      <c r="F7244" s="224" t="s">
        <v>5632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3" customFormat="1" ht="11.25">
      <c r="B7245" s="210"/>
      <c r="C7245" s="211"/>
      <c r="D7245" s="212" t="s">
        <v>283</v>
      </c>
      <c r="E7245" s="213" t="s">
        <v>1</v>
      </c>
      <c r="F7245" s="214" t="s">
        <v>833</v>
      </c>
      <c r="G7245" s="211"/>
      <c r="H7245" s="213" t="s">
        <v>1</v>
      </c>
      <c r="I7245" s="215"/>
      <c r="J7245" s="211"/>
      <c r="K7245" s="211"/>
      <c r="L7245" s="216"/>
      <c r="M7245" s="217"/>
      <c r="N7245" s="218"/>
      <c r="O7245" s="218"/>
      <c r="P7245" s="218"/>
      <c r="Q7245" s="218"/>
      <c r="R7245" s="218"/>
      <c r="S7245" s="218"/>
      <c r="T7245" s="219"/>
      <c r="AT7245" s="220" t="s">
        <v>283</v>
      </c>
      <c r="AU7245" s="220" t="s">
        <v>84</v>
      </c>
      <c r="AV7245" s="13" t="s">
        <v>16</v>
      </c>
      <c r="AW7245" s="13" t="s">
        <v>32</v>
      </c>
      <c r="AX7245" s="13" t="s">
        <v>76</v>
      </c>
      <c r="AY7245" s="220" t="s">
        <v>272</v>
      </c>
    </row>
    <row r="7246" spans="1:65" s="14" customFormat="1" ht="11.25">
      <c r="B7246" s="221"/>
      <c r="C7246" s="222"/>
      <c r="D7246" s="212" t="s">
        <v>283</v>
      </c>
      <c r="E7246" s="223" t="s">
        <v>1</v>
      </c>
      <c r="F7246" s="224" t="s">
        <v>5633</v>
      </c>
      <c r="G7246" s="222"/>
      <c r="H7246" s="225">
        <v>7.0679999999999996</v>
      </c>
      <c r="I7246" s="226"/>
      <c r="J7246" s="222"/>
      <c r="K7246" s="222"/>
      <c r="L7246" s="227"/>
      <c r="M7246" s="228"/>
      <c r="N7246" s="229"/>
      <c r="O7246" s="229"/>
      <c r="P7246" s="229"/>
      <c r="Q7246" s="229"/>
      <c r="R7246" s="229"/>
      <c r="S7246" s="229"/>
      <c r="T7246" s="230"/>
      <c r="AT7246" s="231" t="s">
        <v>283</v>
      </c>
      <c r="AU7246" s="231" t="s">
        <v>84</v>
      </c>
      <c r="AV7246" s="14" t="s">
        <v>84</v>
      </c>
      <c r="AW7246" s="14" t="s">
        <v>32</v>
      </c>
      <c r="AX7246" s="14" t="s">
        <v>76</v>
      </c>
      <c r="AY7246" s="231" t="s">
        <v>272</v>
      </c>
    </row>
    <row r="7247" spans="1:65" s="13" customFormat="1" ht="11.25">
      <c r="B7247" s="210"/>
      <c r="C7247" s="211"/>
      <c r="D7247" s="212" t="s">
        <v>283</v>
      </c>
      <c r="E7247" s="213" t="s">
        <v>1</v>
      </c>
      <c r="F7247" s="214" t="s">
        <v>837</v>
      </c>
      <c r="G7247" s="211"/>
      <c r="H7247" s="213" t="s">
        <v>1</v>
      </c>
      <c r="I7247" s="215"/>
      <c r="J7247" s="211"/>
      <c r="K7247" s="211"/>
      <c r="L7247" s="216"/>
      <c r="M7247" s="217"/>
      <c r="N7247" s="218"/>
      <c r="O7247" s="218"/>
      <c r="P7247" s="218"/>
      <c r="Q7247" s="218"/>
      <c r="R7247" s="218"/>
      <c r="S7247" s="218"/>
      <c r="T7247" s="219"/>
      <c r="AT7247" s="220" t="s">
        <v>283</v>
      </c>
      <c r="AU7247" s="220" t="s">
        <v>84</v>
      </c>
      <c r="AV7247" s="13" t="s">
        <v>16</v>
      </c>
      <c r="AW7247" s="13" t="s">
        <v>32</v>
      </c>
      <c r="AX7247" s="13" t="s">
        <v>76</v>
      </c>
      <c r="AY7247" s="220" t="s">
        <v>272</v>
      </c>
    </row>
    <row r="7248" spans="1:65" s="14" customFormat="1" ht="11.25">
      <c r="B7248" s="221"/>
      <c r="C7248" s="222"/>
      <c r="D7248" s="212" t="s">
        <v>283</v>
      </c>
      <c r="E7248" s="223" t="s">
        <v>1</v>
      </c>
      <c r="F7248" s="224" t="s">
        <v>5634</v>
      </c>
      <c r="G7248" s="222"/>
      <c r="H7248" s="225">
        <v>7.0679999999999996</v>
      </c>
      <c r="I7248" s="226"/>
      <c r="J7248" s="222"/>
      <c r="K7248" s="222"/>
      <c r="L7248" s="227"/>
      <c r="M7248" s="228"/>
      <c r="N7248" s="229"/>
      <c r="O7248" s="229"/>
      <c r="P7248" s="229"/>
      <c r="Q7248" s="229"/>
      <c r="R7248" s="229"/>
      <c r="S7248" s="229"/>
      <c r="T7248" s="230"/>
      <c r="AT7248" s="231" t="s">
        <v>283</v>
      </c>
      <c r="AU7248" s="231" t="s">
        <v>84</v>
      </c>
      <c r="AV7248" s="14" t="s">
        <v>84</v>
      </c>
      <c r="AW7248" s="14" t="s">
        <v>32</v>
      </c>
      <c r="AX7248" s="14" t="s">
        <v>76</v>
      </c>
      <c r="AY7248" s="231" t="s">
        <v>272</v>
      </c>
    </row>
    <row r="7249" spans="1:65" s="14" customFormat="1" ht="11.25">
      <c r="B7249" s="221"/>
      <c r="C7249" s="222"/>
      <c r="D7249" s="212" t="s">
        <v>283</v>
      </c>
      <c r="E7249" s="222"/>
      <c r="F7249" s="224" t="s">
        <v>5635</v>
      </c>
      <c r="G7249" s="222"/>
      <c r="H7249" s="225">
        <v>26.504999999999999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4</v>
      </c>
      <c r="AX7249" s="14" t="s">
        <v>16</v>
      </c>
      <c r="AY7249" s="231" t="s">
        <v>272</v>
      </c>
    </row>
    <row r="7250" spans="1:65" s="2" customFormat="1" ht="37.9" customHeight="1">
      <c r="A7250" s="34"/>
      <c r="B7250" s="35"/>
      <c r="C7250" s="192" t="s">
        <v>5636</v>
      </c>
      <c r="D7250" s="192" t="s">
        <v>274</v>
      </c>
      <c r="E7250" s="193" t="s">
        <v>5637</v>
      </c>
      <c r="F7250" s="194" t="s">
        <v>5638</v>
      </c>
      <c r="G7250" s="195" t="s">
        <v>156</v>
      </c>
      <c r="H7250" s="196">
        <v>427.87700000000001</v>
      </c>
      <c r="I7250" s="197"/>
      <c r="J7250" s="198">
        <f>ROUND(I7250*H7250,2)</f>
        <v>0</v>
      </c>
      <c r="K7250" s="194" t="s">
        <v>278</v>
      </c>
      <c r="L7250" s="39"/>
      <c r="M7250" s="199" t="s">
        <v>1</v>
      </c>
      <c r="N7250" s="200" t="s">
        <v>41</v>
      </c>
      <c r="O7250" s="71"/>
      <c r="P7250" s="201">
        <f>O7250*H7250</f>
        <v>0</v>
      </c>
      <c r="Q7250" s="201">
        <v>8.9999999999999993E-3</v>
      </c>
      <c r="R7250" s="201">
        <f>Q7250*H7250</f>
        <v>3.8508929999999997</v>
      </c>
      <c r="S7250" s="201">
        <v>0</v>
      </c>
      <c r="T7250" s="202">
        <f>S7250*H7250</f>
        <v>0</v>
      </c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R7250" s="203" t="s">
        <v>358</v>
      </c>
      <c r="AT7250" s="203" t="s">
        <v>274</v>
      </c>
      <c r="AU7250" s="203" t="s">
        <v>84</v>
      </c>
      <c r="AY7250" s="17" t="s">
        <v>272</v>
      </c>
      <c r="BE7250" s="204">
        <f>IF(N7250="základní",J7250,0)</f>
        <v>0</v>
      </c>
      <c r="BF7250" s="204">
        <f>IF(N7250="snížená",J7250,0)</f>
        <v>0</v>
      </c>
      <c r="BG7250" s="204">
        <f>IF(N7250="zákl. přenesená",J7250,0)</f>
        <v>0</v>
      </c>
      <c r="BH7250" s="204">
        <f>IF(N7250="sníž. přenesená",J7250,0)</f>
        <v>0</v>
      </c>
      <c r="BI7250" s="204">
        <f>IF(N7250="nulová",J7250,0)</f>
        <v>0</v>
      </c>
      <c r="BJ7250" s="17" t="s">
        <v>16</v>
      </c>
      <c r="BK7250" s="204">
        <f>ROUND(I7250*H7250,2)</f>
        <v>0</v>
      </c>
      <c r="BL7250" s="17" t="s">
        <v>358</v>
      </c>
      <c r="BM7250" s="203" t="s">
        <v>5639</v>
      </c>
    </row>
    <row r="7251" spans="1:65" s="2" customFormat="1" ht="11.25">
      <c r="A7251" s="34"/>
      <c r="B7251" s="35"/>
      <c r="C7251" s="36"/>
      <c r="D7251" s="205" t="s">
        <v>281</v>
      </c>
      <c r="E7251" s="36"/>
      <c r="F7251" s="206" t="s">
        <v>5640</v>
      </c>
      <c r="G7251" s="36"/>
      <c r="H7251" s="36"/>
      <c r="I7251" s="207"/>
      <c r="J7251" s="36"/>
      <c r="K7251" s="36"/>
      <c r="L7251" s="39"/>
      <c r="M7251" s="208"/>
      <c r="N7251" s="209"/>
      <c r="O7251" s="71"/>
      <c r="P7251" s="71"/>
      <c r="Q7251" s="71"/>
      <c r="R7251" s="71"/>
      <c r="S7251" s="71"/>
      <c r="T7251" s="72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T7251" s="17" t="s">
        <v>281</v>
      </c>
      <c r="AU7251" s="17" t="s">
        <v>84</v>
      </c>
    </row>
    <row r="7252" spans="1:65" s="2" customFormat="1" ht="24.2" customHeight="1">
      <c r="A7252" s="34"/>
      <c r="B7252" s="35"/>
      <c r="C7252" s="232" t="s">
        <v>5641</v>
      </c>
      <c r="D7252" s="232" t="s">
        <v>394</v>
      </c>
      <c r="E7252" s="233" t="s">
        <v>5642</v>
      </c>
      <c r="F7252" s="234" t="s">
        <v>5643</v>
      </c>
      <c r="G7252" s="235" t="s">
        <v>156</v>
      </c>
      <c r="H7252" s="236">
        <v>534.846</v>
      </c>
      <c r="I7252" s="237"/>
      <c r="J7252" s="238">
        <f>ROUND(I7252*H7252,2)</f>
        <v>0</v>
      </c>
      <c r="K7252" s="234" t="s">
        <v>278</v>
      </c>
      <c r="L7252" s="239"/>
      <c r="M7252" s="240" t="s">
        <v>1</v>
      </c>
      <c r="N7252" s="241" t="s">
        <v>41</v>
      </c>
      <c r="O7252" s="71"/>
      <c r="P7252" s="201">
        <f>O7252*H7252</f>
        <v>0</v>
      </c>
      <c r="Q7252" s="201">
        <v>0.02</v>
      </c>
      <c r="R7252" s="201">
        <f>Q7252*H7252</f>
        <v>10.69692</v>
      </c>
      <c r="S7252" s="201">
        <v>0</v>
      </c>
      <c r="T7252" s="202">
        <f>S7252*H7252</f>
        <v>0</v>
      </c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R7252" s="203" t="s">
        <v>483</v>
      </c>
      <c r="AT7252" s="203" t="s">
        <v>394</v>
      </c>
      <c r="AU7252" s="203" t="s">
        <v>84</v>
      </c>
      <c r="AY7252" s="17" t="s">
        <v>272</v>
      </c>
      <c r="BE7252" s="204">
        <f>IF(N7252="základní",J7252,0)</f>
        <v>0</v>
      </c>
      <c r="BF7252" s="204">
        <f>IF(N7252="snížená",J7252,0)</f>
        <v>0</v>
      </c>
      <c r="BG7252" s="204">
        <f>IF(N7252="zákl. přenesená",J7252,0)</f>
        <v>0</v>
      </c>
      <c r="BH7252" s="204">
        <f>IF(N7252="sníž. přenesená",J7252,0)</f>
        <v>0</v>
      </c>
      <c r="BI7252" s="204">
        <f>IF(N7252="nulová",J7252,0)</f>
        <v>0</v>
      </c>
      <c r="BJ7252" s="17" t="s">
        <v>16</v>
      </c>
      <c r="BK7252" s="204">
        <f>ROUND(I7252*H7252,2)</f>
        <v>0</v>
      </c>
      <c r="BL7252" s="17" t="s">
        <v>358</v>
      </c>
      <c r="BM7252" s="203" t="s">
        <v>5644</v>
      </c>
    </row>
    <row r="7253" spans="1:65" s="13" customFormat="1" ht="22.5">
      <c r="B7253" s="210"/>
      <c r="C7253" s="211"/>
      <c r="D7253" s="212" t="s">
        <v>283</v>
      </c>
      <c r="E7253" s="213" t="s">
        <v>1</v>
      </c>
      <c r="F7253" s="214" t="s">
        <v>1820</v>
      </c>
      <c r="G7253" s="211"/>
      <c r="H7253" s="213" t="s">
        <v>1</v>
      </c>
      <c r="I7253" s="215"/>
      <c r="J7253" s="211"/>
      <c r="K7253" s="211"/>
      <c r="L7253" s="216"/>
      <c r="M7253" s="217"/>
      <c r="N7253" s="218"/>
      <c r="O7253" s="218"/>
      <c r="P7253" s="218"/>
      <c r="Q7253" s="218"/>
      <c r="R7253" s="218"/>
      <c r="S7253" s="218"/>
      <c r="T7253" s="219"/>
      <c r="AT7253" s="220" t="s">
        <v>283</v>
      </c>
      <c r="AU7253" s="220" t="s">
        <v>84</v>
      </c>
      <c r="AV7253" s="13" t="s">
        <v>16</v>
      </c>
      <c r="AW7253" s="13" t="s">
        <v>32</v>
      </c>
      <c r="AX7253" s="13" t="s">
        <v>76</v>
      </c>
      <c r="AY7253" s="220" t="s">
        <v>272</v>
      </c>
    </row>
    <row r="7254" spans="1:65" s="13" customFormat="1" ht="11.25">
      <c r="B7254" s="210"/>
      <c r="C7254" s="211"/>
      <c r="D7254" s="212" t="s">
        <v>283</v>
      </c>
      <c r="E7254" s="213" t="s">
        <v>1</v>
      </c>
      <c r="F7254" s="214" t="s">
        <v>5617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>
      <c r="B7255" s="210"/>
      <c r="C7255" s="211"/>
      <c r="D7255" s="212" t="s">
        <v>283</v>
      </c>
      <c r="E7255" s="213" t="s">
        <v>1</v>
      </c>
      <c r="F7255" s="214" t="s">
        <v>285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>
      <c r="B7256" s="210"/>
      <c r="C7256" s="211"/>
      <c r="D7256" s="212" t="s">
        <v>283</v>
      </c>
      <c r="E7256" s="213" t="s">
        <v>1</v>
      </c>
      <c r="F7256" s="214" t="s">
        <v>831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4" customFormat="1" ht="11.25">
      <c r="B7257" s="221"/>
      <c r="C7257" s="222"/>
      <c r="D7257" s="212" t="s">
        <v>283</v>
      </c>
      <c r="E7257" s="223" t="s">
        <v>1</v>
      </c>
      <c r="F7257" s="224" t="s">
        <v>5645</v>
      </c>
      <c r="G7257" s="222"/>
      <c r="H7257" s="225">
        <v>4.05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1:65" s="14" customFormat="1" ht="11.25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3.2250000000000001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18.925000000000001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7.1630000000000003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2.4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>
      <c r="B7263" s="221"/>
      <c r="C7263" s="222"/>
      <c r="D7263" s="212" t="s">
        <v>283</v>
      </c>
      <c r="E7263" s="223" t="s">
        <v>1</v>
      </c>
      <c r="F7263" s="224" t="s">
        <v>1827</v>
      </c>
      <c r="G7263" s="222"/>
      <c r="H7263" s="225">
        <v>9.2249999999999996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>
      <c r="B7264" s="221"/>
      <c r="C7264" s="222"/>
      <c r="D7264" s="212" t="s">
        <v>283</v>
      </c>
      <c r="E7264" s="223" t="s">
        <v>1</v>
      </c>
      <c r="F7264" s="224" t="s">
        <v>1828</v>
      </c>
      <c r="G7264" s="222"/>
      <c r="H7264" s="225">
        <v>5.85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33.75">
      <c r="B7265" s="221"/>
      <c r="C7265" s="222"/>
      <c r="D7265" s="212" t="s">
        <v>283</v>
      </c>
      <c r="E7265" s="223" t="s">
        <v>1</v>
      </c>
      <c r="F7265" s="224" t="s">
        <v>5651</v>
      </c>
      <c r="G7265" s="222"/>
      <c r="H7265" s="225">
        <v>92.132999999999996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8.8379999999999992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9.4749999999999996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10.013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>
      <c r="B7270" s="221"/>
      <c r="C7270" s="222"/>
      <c r="D7270" s="212" t="s">
        <v>283</v>
      </c>
      <c r="E7270" s="223" t="s">
        <v>1</v>
      </c>
      <c r="F7270" s="224" t="s">
        <v>1835</v>
      </c>
      <c r="G7270" s="222"/>
      <c r="H7270" s="225">
        <v>2.3250000000000002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>
      <c r="B7271" s="221"/>
      <c r="C7271" s="222"/>
      <c r="D7271" s="212" t="s">
        <v>283</v>
      </c>
      <c r="E7271" s="223" t="s">
        <v>1</v>
      </c>
      <c r="F7271" s="224" t="s">
        <v>1836</v>
      </c>
      <c r="G7271" s="222"/>
      <c r="H7271" s="225">
        <v>2.4380000000000002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>
      <c r="B7272" s="221"/>
      <c r="C7272" s="222"/>
      <c r="D7272" s="212" t="s">
        <v>283</v>
      </c>
      <c r="E7272" s="223" t="s">
        <v>1</v>
      </c>
      <c r="F7272" s="224" t="s">
        <v>1837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>
      <c r="B7273" s="221"/>
      <c r="C7273" s="222"/>
      <c r="D7273" s="212" t="s">
        <v>283</v>
      </c>
      <c r="E7273" s="223" t="s">
        <v>1</v>
      </c>
      <c r="F7273" s="224" t="s">
        <v>1838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>
      <c r="B7274" s="221"/>
      <c r="C7274" s="222"/>
      <c r="D7274" s="212" t="s">
        <v>283</v>
      </c>
      <c r="E7274" s="223" t="s">
        <v>1</v>
      </c>
      <c r="F7274" s="224" t="s">
        <v>1839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>
      <c r="B7275" s="221"/>
      <c r="C7275" s="222"/>
      <c r="D7275" s="212" t="s">
        <v>283</v>
      </c>
      <c r="E7275" s="223" t="s">
        <v>1</v>
      </c>
      <c r="F7275" s="224" t="s">
        <v>1840</v>
      </c>
      <c r="G7275" s="222"/>
      <c r="H7275" s="225">
        <v>1.5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>
      <c r="B7276" s="221"/>
      <c r="C7276" s="222"/>
      <c r="D7276" s="212" t="s">
        <v>283</v>
      </c>
      <c r="E7276" s="223" t="s">
        <v>1</v>
      </c>
      <c r="F7276" s="224" t="s">
        <v>1841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>
      <c r="B7277" s="221"/>
      <c r="C7277" s="222"/>
      <c r="D7277" s="212" t="s">
        <v>283</v>
      </c>
      <c r="E7277" s="223" t="s">
        <v>1</v>
      </c>
      <c r="F7277" s="224" t="s">
        <v>1842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>
      <c r="B7278" s="221"/>
      <c r="C7278" s="222"/>
      <c r="D7278" s="212" t="s">
        <v>283</v>
      </c>
      <c r="E7278" s="223" t="s">
        <v>1</v>
      </c>
      <c r="F7278" s="224" t="s">
        <v>5656</v>
      </c>
      <c r="G7278" s="222"/>
      <c r="H7278" s="225">
        <v>14.025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13.15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86.555000000000007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40.594999999999999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36.14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25.05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3" customFormat="1" ht="11.25">
      <c r="B7284" s="210"/>
      <c r="C7284" s="211"/>
      <c r="D7284" s="212" t="s">
        <v>283</v>
      </c>
      <c r="E7284" s="213" t="s">
        <v>1</v>
      </c>
      <c r="F7284" s="214" t="s">
        <v>285</v>
      </c>
      <c r="G7284" s="211"/>
      <c r="H7284" s="213" t="s">
        <v>1</v>
      </c>
      <c r="I7284" s="215"/>
      <c r="J7284" s="211"/>
      <c r="K7284" s="211"/>
      <c r="L7284" s="216"/>
      <c r="M7284" s="217"/>
      <c r="N7284" s="218"/>
      <c r="O7284" s="218"/>
      <c r="P7284" s="218"/>
      <c r="Q7284" s="218"/>
      <c r="R7284" s="218"/>
      <c r="S7284" s="218"/>
      <c r="T7284" s="219"/>
      <c r="AT7284" s="220" t="s">
        <v>283</v>
      </c>
      <c r="AU7284" s="220" t="s">
        <v>84</v>
      </c>
      <c r="AV7284" s="13" t="s">
        <v>16</v>
      </c>
      <c r="AW7284" s="13" t="s">
        <v>32</v>
      </c>
      <c r="AX7284" s="13" t="s">
        <v>76</v>
      </c>
      <c r="AY7284" s="220" t="s">
        <v>272</v>
      </c>
    </row>
    <row r="7285" spans="1:65" s="13" customFormat="1" ht="11.25">
      <c r="B7285" s="210"/>
      <c r="C7285" s="211"/>
      <c r="D7285" s="212" t="s">
        <v>283</v>
      </c>
      <c r="E7285" s="213" t="s">
        <v>1</v>
      </c>
      <c r="F7285" s="214" t="s">
        <v>837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4" customFormat="1" ht="11.25">
      <c r="B7286" s="221"/>
      <c r="C7286" s="222"/>
      <c r="D7286" s="212" t="s">
        <v>283</v>
      </c>
      <c r="E7286" s="223" t="s">
        <v>1</v>
      </c>
      <c r="F7286" s="224" t="s">
        <v>1884</v>
      </c>
      <c r="G7286" s="222"/>
      <c r="H7286" s="225">
        <v>2.25</v>
      </c>
      <c r="I7286" s="226"/>
      <c r="J7286" s="222"/>
      <c r="K7286" s="222"/>
      <c r="L7286" s="227"/>
      <c r="M7286" s="228"/>
      <c r="N7286" s="229"/>
      <c r="O7286" s="229"/>
      <c r="P7286" s="229"/>
      <c r="Q7286" s="229"/>
      <c r="R7286" s="229"/>
      <c r="S7286" s="229"/>
      <c r="T7286" s="230"/>
      <c r="AT7286" s="231" t="s">
        <v>283</v>
      </c>
      <c r="AU7286" s="231" t="s">
        <v>84</v>
      </c>
      <c r="AV7286" s="14" t="s">
        <v>84</v>
      </c>
      <c r="AW7286" s="14" t="s">
        <v>32</v>
      </c>
      <c r="AX7286" s="14" t="s">
        <v>76</v>
      </c>
      <c r="AY7286" s="231" t="s">
        <v>272</v>
      </c>
    </row>
    <row r="7287" spans="1:65" s="14" customFormat="1" ht="11.25">
      <c r="B7287" s="221"/>
      <c r="C7287" s="222"/>
      <c r="D7287" s="212" t="s">
        <v>283</v>
      </c>
      <c r="E7287" s="223" t="s">
        <v>1</v>
      </c>
      <c r="F7287" s="224" t="s">
        <v>1885</v>
      </c>
      <c r="G7287" s="222"/>
      <c r="H7287" s="225">
        <v>5.6630000000000003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>
      <c r="B7288" s="221"/>
      <c r="C7288" s="222"/>
      <c r="D7288" s="212" t="s">
        <v>283</v>
      </c>
      <c r="E7288" s="222"/>
      <c r="F7288" s="224" t="s">
        <v>5662</v>
      </c>
      <c r="G7288" s="222"/>
      <c r="H7288" s="225">
        <v>534.846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4</v>
      </c>
      <c r="AX7288" s="14" t="s">
        <v>16</v>
      </c>
      <c r="AY7288" s="231" t="s">
        <v>272</v>
      </c>
    </row>
    <row r="7289" spans="1:65" s="2" customFormat="1" ht="24.2" customHeight="1">
      <c r="A7289" s="34"/>
      <c r="B7289" s="35"/>
      <c r="C7289" s="192" t="s">
        <v>5663</v>
      </c>
      <c r="D7289" s="192" t="s">
        <v>274</v>
      </c>
      <c r="E7289" s="193" t="s">
        <v>5664</v>
      </c>
      <c r="F7289" s="194" t="s">
        <v>5665</v>
      </c>
      <c r="G7289" s="195" t="s">
        <v>156</v>
      </c>
      <c r="H7289" s="196">
        <v>50.43</v>
      </c>
      <c r="I7289" s="197"/>
      <c r="J7289" s="198">
        <f>ROUND(I7289*H7289,2)</f>
        <v>0</v>
      </c>
      <c r="K7289" s="194" t="s">
        <v>278</v>
      </c>
      <c r="L7289" s="39"/>
      <c r="M7289" s="199" t="s">
        <v>1</v>
      </c>
      <c r="N7289" s="200" t="s">
        <v>41</v>
      </c>
      <c r="O7289" s="71"/>
      <c r="P7289" s="201">
        <f>O7289*H7289</f>
        <v>0</v>
      </c>
      <c r="Q7289" s="201">
        <v>2.8E-3</v>
      </c>
      <c r="R7289" s="201">
        <f>Q7289*H7289</f>
        <v>0.141204</v>
      </c>
      <c r="S7289" s="201">
        <v>0</v>
      </c>
      <c r="T7289" s="202">
        <f>S7289*H7289</f>
        <v>0</v>
      </c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R7289" s="203" t="s">
        <v>358</v>
      </c>
      <c r="AT7289" s="203" t="s">
        <v>274</v>
      </c>
      <c r="AU7289" s="203" t="s">
        <v>84</v>
      </c>
      <c r="AY7289" s="17" t="s">
        <v>272</v>
      </c>
      <c r="BE7289" s="204">
        <f>IF(N7289="základní",J7289,0)</f>
        <v>0</v>
      </c>
      <c r="BF7289" s="204">
        <f>IF(N7289="snížená",J7289,0)</f>
        <v>0</v>
      </c>
      <c r="BG7289" s="204">
        <f>IF(N7289="zákl. přenesená",J7289,0)</f>
        <v>0</v>
      </c>
      <c r="BH7289" s="204">
        <f>IF(N7289="sníž. přenesená",J7289,0)</f>
        <v>0</v>
      </c>
      <c r="BI7289" s="204">
        <f>IF(N7289="nulová",J7289,0)</f>
        <v>0</v>
      </c>
      <c r="BJ7289" s="17" t="s">
        <v>16</v>
      </c>
      <c r="BK7289" s="204">
        <f>ROUND(I7289*H7289,2)</f>
        <v>0</v>
      </c>
      <c r="BL7289" s="17" t="s">
        <v>358</v>
      </c>
      <c r="BM7289" s="203" t="s">
        <v>5666</v>
      </c>
    </row>
    <row r="7290" spans="1:65" s="2" customFormat="1" ht="11.25">
      <c r="A7290" s="34"/>
      <c r="B7290" s="35"/>
      <c r="C7290" s="36"/>
      <c r="D7290" s="205" t="s">
        <v>281</v>
      </c>
      <c r="E7290" s="36"/>
      <c r="F7290" s="206" t="s">
        <v>5667</v>
      </c>
      <c r="G7290" s="36"/>
      <c r="H7290" s="36"/>
      <c r="I7290" s="207"/>
      <c r="J7290" s="36"/>
      <c r="K7290" s="36"/>
      <c r="L7290" s="39"/>
      <c r="M7290" s="208"/>
      <c r="N7290" s="209"/>
      <c r="O7290" s="71"/>
      <c r="P7290" s="71"/>
      <c r="Q7290" s="71"/>
      <c r="R7290" s="71"/>
      <c r="S7290" s="71"/>
      <c r="T7290" s="72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T7290" s="17" t="s">
        <v>281</v>
      </c>
      <c r="AU7290" s="17" t="s">
        <v>84</v>
      </c>
    </row>
    <row r="7291" spans="1:65" s="13" customFormat="1" ht="22.5">
      <c r="B7291" s="210"/>
      <c r="C7291" s="211"/>
      <c r="D7291" s="212" t="s">
        <v>283</v>
      </c>
      <c r="E7291" s="213" t="s">
        <v>1</v>
      </c>
      <c r="F7291" s="214" t="s">
        <v>1820</v>
      </c>
      <c r="G7291" s="211"/>
      <c r="H7291" s="213" t="s">
        <v>1</v>
      </c>
      <c r="I7291" s="215"/>
      <c r="J7291" s="211"/>
      <c r="K7291" s="211"/>
      <c r="L7291" s="216"/>
      <c r="M7291" s="217"/>
      <c r="N7291" s="218"/>
      <c r="O7291" s="218"/>
      <c r="P7291" s="218"/>
      <c r="Q7291" s="218"/>
      <c r="R7291" s="218"/>
      <c r="S7291" s="218"/>
      <c r="T7291" s="219"/>
      <c r="AT7291" s="220" t="s">
        <v>283</v>
      </c>
      <c r="AU7291" s="220" t="s">
        <v>84</v>
      </c>
      <c r="AV7291" s="13" t="s">
        <v>16</v>
      </c>
      <c r="AW7291" s="13" t="s">
        <v>32</v>
      </c>
      <c r="AX7291" s="13" t="s">
        <v>76</v>
      </c>
      <c r="AY7291" s="220" t="s">
        <v>272</v>
      </c>
    </row>
    <row r="7292" spans="1:65" s="13" customFormat="1" ht="11.25">
      <c r="B7292" s="210"/>
      <c r="C7292" s="211"/>
      <c r="D7292" s="212" t="s">
        <v>283</v>
      </c>
      <c r="E7292" s="213" t="s">
        <v>1</v>
      </c>
      <c r="F7292" s="214" t="s">
        <v>5617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>
      <c r="B7293" s="210"/>
      <c r="C7293" s="211"/>
      <c r="D7293" s="212" t="s">
        <v>283</v>
      </c>
      <c r="E7293" s="213" t="s">
        <v>1</v>
      </c>
      <c r="F7293" s="214" t="s">
        <v>285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>
      <c r="B7294" s="210"/>
      <c r="C7294" s="211"/>
      <c r="D7294" s="212" t="s">
        <v>283</v>
      </c>
      <c r="E7294" s="213" t="s">
        <v>1</v>
      </c>
      <c r="F7294" s="214" t="s">
        <v>831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4" customFormat="1" ht="11.25">
      <c r="B7295" s="221"/>
      <c r="C7295" s="222"/>
      <c r="D7295" s="212" t="s">
        <v>283</v>
      </c>
      <c r="E7295" s="223" t="s">
        <v>1</v>
      </c>
      <c r="F7295" s="224" t="s">
        <v>5668</v>
      </c>
      <c r="G7295" s="222"/>
      <c r="H7295" s="225">
        <v>3.125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2.4380000000000002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2.375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3.6379999999999999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2.25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4.6879999999999997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5.5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12.083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2" customFormat="1" ht="24.2" customHeight="1">
      <c r="A7305" s="34"/>
      <c r="B7305" s="35"/>
      <c r="C7305" s="232" t="s">
        <v>5678</v>
      </c>
      <c r="D7305" s="232" t="s">
        <v>394</v>
      </c>
      <c r="E7305" s="233" t="s">
        <v>5679</v>
      </c>
      <c r="F7305" s="234" t="s">
        <v>5680</v>
      </c>
      <c r="G7305" s="235" t="s">
        <v>952</v>
      </c>
      <c r="H7305" s="236">
        <v>617</v>
      </c>
      <c r="I7305" s="237"/>
      <c r="J7305" s="238">
        <f>ROUND(I7305*H7305,2)</f>
        <v>0</v>
      </c>
      <c r="K7305" s="234" t="s">
        <v>278</v>
      </c>
      <c r="L7305" s="239"/>
      <c r="M7305" s="240" t="s">
        <v>1</v>
      </c>
      <c r="N7305" s="241" t="s">
        <v>41</v>
      </c>
      <c r="O7305" s="71"/>
      <c r="P7305" s="201">
        <f>O7305*H7305</f>
        <v>0</v>
      </c>
      <c r="Q7305" s="201">
        <v>1.9300000000000001E-3</v>
      </c>
      <c r="R7305" s="201">
        <f>Q7305*H7305</f>
        <v>1.1908100000000001</v>
      </c>
      <c r="S7305" s="201">
        <v>0</v>
      </c>
      <c r="T7305" s="202">
        <f>S7305*H7305</f>
        <v>0</v>
      </c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R7305" s="203" t="s">
        <v>483</v>
      </c>
      <c r="AT7305" s="203" t="s">
        <v>394</v>
      </c>
      <c r="AU7305" s="203" t="s">
        <v>84</v>
      </c>
      <c r="AY7305" s="17" t="s">
        <v>272</v>
      </c>
      <c r="BE7305" s="204">
        <f>IF(N7305="základní",J7305,0)</f>
        <v>0</v>
      </c>
      <c r="BF7305" s="204">
        <f>IF(N7305="snížená",J7305,0)</f>
        <v>0</v>
      </c>
      <c r="BG7305" s="204">
        <f>IF(N7305="zákl. přenesená",J7305,0)</f>
        <v>0</v>
      </c>
      <c r="BH7305" s="204">
        <f>IF(N7305="sníž. přenesená",J7305,0)</f>
        <v>0</v>
      </c>
      <c r="BI7305" s="204">
        <f>IF(N7305="nulová",J7305,0)</f>
        <v>0</v>
      </c>
      <c r="BJ7305" s="17" t="s">
        <v>16</v>
      </c>
      <c r="BK7305" s="204">
        <f>ROUND(I7305*H7305,2)</f>
        <v>0</v>
      </c>
      <c r="BL7305" s="17" t="s">
        <v>358</v>
      </c>
      <c r="BM7305" s="203" t="s">
        <v>5681</v>
      </c>
    </row>
    <row r="7306" spans="1:65" s="13" customFormat="1" ht="11.25">
      <c r="B7306" s="210"/>
      <c r="C7306" s="211"/>
      <c r="D7306" s="212" t="s">
        <v>283</v>
      </c>
      <c r="E7306" s="213" t="s">
        <v>1</v>
      </c>
      <c r="F7306" s="214" t="s">
        <v>5682</v>
      </c>
      <c r="G7306" s="211"/>
      <c r="H7306" s="213" t="s">
        <v>1</v>
      </c>
      <c r="I7306" s="215"/>
      <c r="J7306" s="211"/>
      <c r="K7306" s="211"/>
      <c r="L7306" s="216"/>
      <c r="M7306" s="217"/>
      <c r="N7306" s="218"/>
      <c r="O7306" s="218"/>
      <c r="P7306" s="218"/>
      <c r="Q7306" s="218"/>
      <c r="R7306" s="218"/>
      <c r="S7306" s="218"/>
      <c r="T7306" s="219"/>
      <c r="AT7306" s="220" t="s">
        <v>283</v>
      </c>
      <c r="AU7306" s="220" t="s">
        <v>84</v>
      </c>
      <c r="AV7306" s="13" t="s">
        <v>16</v>
      </c>
      <c r="AW7306" s="13" t="s">
        <v>32</v>
      </c>
      <c r="AX7306" s="13" t="s">
        <v>76</v>
      </c>
      <c r="AY7306" s="220" t="s">
        <v>272</v>
      </c>
    </row>
    <row r="7307" spans="1:65" s="14" customFormat="1" ht="11.25">
      <c r="B7307" s="221"/>
      <c r="C7307" s="222"/>
      <c r="D7307" s="212" t="s">
        <v>283</v>
      </c>
      <c r="E7307" s="223" t="s">
        <v>1</v>
      </c>
      <c r="F7307" s="224" t="s">
        <v>5683</v>
      </c>
      <c r="G7307" s="222"/>
      <c r="H7307" s="225">
        <v>616.36599999999999</v>
      </c>
      <c r="I7307" s="226"/>
      <c r="J7307" s="222"/>
      <c r="K7307" s="222"/>
      <c r="L7307" s="227"/>
      <c r="M7307" s="228"/>
      <c r="N7307" s="229"/>
      <c r="O7307" s="229"/>
      <c r="P7307" s="229"/>
      <c r="Q7307" s="229"/>
      <c r="R7307" s="229"/>
      <c r="S7307" s="229"/>
      <c r="T7307" s="230"/>
      <c r="AT7307" s="231" t="s">
        <v>283</v>
      </c>
      <c r="AU7307" s="231" t="s">
        <v>84</v>
      </c>
      <c r="AV7307" s="14" t="s">
        <v>84</v>
      </c>
      <c r="AW7307" s="14" t="s">
        <v>32</v>
      </c>
      <c r="AX7307" s="14" t="s">
        <v>76</v>
      </c>
      <c r="AY7307" s="231" t="s">
        <v>272</v>
      </c>
    </row>
    <row r="7308" spans="1:65" s="13" customFormat="1" ht="11.25">
      <c r="B7308" s="210"/>
      <c r="C7308" s="211"/>
      <c r="D7308" s="212" t="s">
        <v>283</v>
      </c>
      <c r="E7308" s="213" t="s">
        <v>1</v>
      </c>
      <c r="F7308" s="214" t="s">
        <v>5684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4" customFormat="1" ht="11.25">
      <c r="B7309" s="221"/>
      <c r="C7309" s="222"/>
      <c r="D7309" s="212" t="s">
        <v>283</v>
      </c>
      <c r="E7309" s="223" t="s">
        <v>1</v>
      </c>
      <c r="F7309" s="224" t="s">
        <v>5685</v>
      </c>
      <c r="G7309" s="222"/>
      <c r="H7309" s="225">
        <v>0.63400000000000001</v>
      </c>
      <c r="I7309" s="226"/>
      <c r="J7309" s="222"/>
      <c r="K7309" s="222"/>
      <c r="L7309" s="227"/>
      <c r="M7309" s="228"/>
      <c r="N7309" s="229"/>
      <c r="O7309" s="229"/>
      <c r="P7309" s="229"/>
      <c r="Q7309" s="229"/>
      <c r="R7309" s="229"/>
      <c r="S7309" s="229"/>
      <c r="T7309" s="230"/>
      <c r="AT7309" s="231" t="s">
        <v>283</v>
      </c>
      <c r="AU7309" s="231" t="s">
        <v>84</v>
      </c>
      <c r="AV7309" s="14" t="s">
        <v>84</v>
      </c>
      <c r="AW7309" s="14" t="s">
        <v>32</v>
      </c>
      <c r="AX7309" s="14" t="s">
        <v>76</v>
      </c>
      <c r="AY7309" s="231" t="s">
        <v>272</v>
      </c>
    </row>
    <row r="7310" spans="1:65" s="2" customFormat="1" ht="24.2" customHeight="1">
      <c r="A7310" s="34"/>
      <c r="B7310" s="35"/>
      <c r="C7310" s="192" t="s">
        <v>5686</v>
      </c>
      <c r="D7310" s="192" t="s">
        <v>274</v>
      </c>
      <c r="E7310" s="193" t="s">
        <v>5687</v>
      </c>
      <c r="F7310" s="194" t="s">
        <v>5688</v>
      </c>
      <c r="G7310" s="195" t="s">
        <v>185</v>
      </c>
      <c r="H7310" s="196">
        <v>48.015000000000001</v>
      </c>
      <c r="I7310" s="197"/>
      <c r="J7310" s="198">
        <f>ROUND(I7310*H7310,2)</f>
        <v>0</v>
      </c>
      <c r="K7310" s="194" t="s">
        <v>1</v>
      </c>
      <c r="L7310" s="39"/>
      <c r="M7310" s="199" t="s">
        <v>1</v>
      </c>
      <c r="N7310" s="200" t="s">
        <v>41</v>
      </c>
      <c r="O7310" s="71"/>
      <c r="P7310" s="201">
        <f>O7310*H7310</f>
        <v>0</v>
      </c>
      <c r="Q7310" s="201">
        <v>2.5999999999999998E-4</v>
      </c>
      <c r="R7310" s="201">
        <f>Q7310*H7310</f>
        <v>1.2483899999999999E-2</v>
      </c>
      <c r="S7310" s="201">
        <v>0</v>
      </c>
      <c r="T7310" s="202">
        <f>S7310*H7310</f>
        <v>0</v>
      </c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R7310" s="203" t="s">
        <v>358</v>
      </c>
      <c r="AT7310" s="203" t="s">
        <v>274</v>
      </c>
      <c r="AU7310" s="203" t="s">
        <v>84</v>
      </c>
      <c r="AY7310" s="17" t="s">
        <v>272</v>
      </c>
      <c r="BE7310" s="204">
        <f>IF(N7310="základní",J7310,0)</f>
        <v>0</v>
      </c>
      <c r="BF7310" s="204">
        <f>IF(N7310="snížená",J7310,0)</f>
        <v>0</v>
      </c>
      <c r="BG7310" s="204">
        <f>IF(N7310="zákl. přenesená",J7310,0)</f>
        <v>0</v>
      </c>
      <c r="BH7310" s="204">
        <f>IF(N7310="sníž. přenesená",J7310,0)</f>
        <v>0</v>
      </c>
      <c r="BI7310" s="204">
        <f>IF(N7310="nulová",J7310,0)</f>
        <v>0</v>
      </c>
      <c r="BJ7310" s="17" t="s">
        <v>16</v>
      </c>
      <c r="BK7310" s="204">
        <f>ROUND(I7310*H7310,2)</f>
        <v>0</v>
      </c>
      <c r="BL7310" s="17" t="s">
        <v>358</v>
      </c>
      <c r="BM7310" s="203" t="s">
        <v>5689</v>
      </c>
    </row>
    <row r="7311" spans="1:65" s="13" customFormat="1" ht="11.25">
      <c r="B7311" s="210"/>
      <c r="C7311" s="211"/>
      <c r="D7311" s="212" t="s">
        <v>283</v>
      </c>
      <c r="E7311" s="213" t="s">
        <v>1</v>
      </c>
      <c r="F7311" s="214" t="s">
        <v>3278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>
      <c r="B7312" s="210"/>
      <c r="C7312" s="211"/>
      <c r="D7312" s="212" t="s">
        <v>283</v>
      </c>
      <c r="E7312" s="213" t="s">
        <v>1</v>
      </c>
      <c r="F7312" s="214" t="s">
        <v>285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22.5">
      <c r="B7313" s="210"/>
      <c r="C7313" s="211"/>
      <c r="D7313" s="212" t="s">
        <v>283</v>
      </c>
      <c r="E7313" s="213" t="s">
        <v>1</v>
      </c>
      <c r="F7313" s="214" t="s">
        <v>1820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11.25">
      <c r="B7314" s="210"/>
      <c r="C7314" s="211"/>
      <c r="D7314" s="212" t="s">
        <v>283</v>
      </c>
      <c r="E7314" s="213" t="s">
        <v>1</v>
      </c>
      <c r="F7314" s="214" t="s">
        <v>5617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>
      <c r="B7315" s="210"/>
      <c r="C7315" s="211"/>
      <c r="D7315" s="212" t="s">
        <v>283</v>
      </c>
      <c r="E7315" s="213" t="s">
        <v>1</v>
      </c>
      <c r="F7315" s="214" t="s">
        <v>285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>
      <c r="B7316" s="210"/>
      <c r="C7316" s="211"/>
      <c r="D7316" s="212" t="s">
        <v>283</v>
      </c>
      <c r="E7316" s="213" t="s">
        <v>1</v>
      </c>
      <c r="F7316" s="214" t="s">
        <v>831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>
      <c r="B7317" s="221"/>
      <c r="C7317" s="222"/>
      <c r="D7317" s="212" t="s">
        <v>283</v>
      </c>
      <c r="E7317" s="223" t="s">
        <v>1</v>
      </c>
      <c r="F7317" s="224" t="s">
        <v>5690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13" customFormat="1" ht="11.25">
      <c r="B7318" s="210"/>
      <c r="C7318" s="211"/>
      <c r="D7318" s="212" t="s">
        <v>283</v>
      </c>
      <c r="E7318" s="213" t="s">
        <v>1</v>
      </c>
      <c r="F7318" s="214" t="s">
        <v>833</v>
      </c>
      <c r="G7318" s="211"/>
      <c r="H7318" s="213" t="s">
        <v>1</v>
      </c>
      <c r="I7318" s="215"/>
      <c r="J7318" s="211"/>
      <c r="K7318" s="211"/>
      <c r="L7318" s="216"/>
      <c r="M7318" s="217"/>
      <c r="N7318" s="218"/>
      <c r="O7318" s="218"/>
      <c r="P7318" s="218"/>
      <c r="Q7318" s="218"/>
      <c r="R7318" s="218"/>
      <c r="S7318" s="218"/>
      <c r="T7318" s="219"/>
      <c r="AT7318" s="220" t="s">
        <v>283</v>
      </c>
      <c r="AU7318" s="220" t="s">
        <v>84</v>
      </c>
      <c r="AV7318" s="13" t="s">
        <v>16</v>
      </c>
      <c r="AW7318" s="13" t="s">
        <v>32</v>
      </c>
      <c r="AX7318" s="13" t="s">
        <v>76</v>
      </c>
      <c r="AY7318" s="220" t="s">
        <v>272</v>
      </c>
    </row>
    <row r="7319" spans="1:65" s="14" customFormat="1" ht="11.25">
      <c r="B7319" s="221"/>
      <c r="C7319" s="222"/>
      <c r="D7319" s="212" t="s">
        <v>283</v>
      </c>
      <c r="E7319" s="223" t="s">
        <v>1</v>
      </c>
      <c r="F7319" s="224" t="s">
        <v>5691</v>
      </c>
      <c r="G7319" s="222"/>
      <c r="H7319" s="225">
        <v>16.004999999999999</v>
      </c>
      <c r="I7319" s="226"/>
      <c r="J7319" s="222"/>
      <c r="K7319" s="222"/>
      <c r="L7319" s="227"/>
      <c r="M7319" s="228"/>
      <c r="N7319" s="229"/>
      <c r="O7319" s="229"/>
      <c r="P7319" s="229"/>
      <c r="Q7319" s="229"/>
      <c r="R7319" s="229"/>
      <c r="S7319" s="229"/>
      <c r="T7319" s="230"/>
      <c r="AT7319" s="231" t="s">
        <v>283</v>
      </c>
      <c r="AU7319" s="231" t="s">
        <v>84</v>
      </c>
      <c r="AV7319" s="14" t="s">
        <v>84</v>
      </c>
      <c r="AW7319" s="14" t="s">
        <v>32</v>
      </c>
      <c r="AX7319" s="14" t="s">
        <v>76</v>
      </c>
      <c r="AY7319" s="231" t="s">
        <v>272</v>
      </c>
    </row>
    <row r="7320" spans="1:65" s="13" customFormat="1" ht="11.25">
      <c r="B7320" s="210"/>
      <c r="C7320" s="211"/>
      <c r="D7320" s="212" t="s">
        <v>283</v>
      </c>
      <c r="E7320" s="213" t="s">
        <v>1</v>
      </c>
      <c r="F7320" s="214" t="s">
        <v>837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4" customFormat="1" ht="11.25">
      <c r="B7321" s="221"/>
      <c r="C7321" s="222"/>
      <c r="D7321" s="212" t="s">
        <v>283</v>
      </c>
      <c r="E7321" s="223" t="s">
        <v>1</v>
      </c>
      <c r="F7321" s="224" t="s">
        <v>5692</v>
      </c>
      <c r="G7321" s="222"/>
      <c r="H7321" s="225">
        <v>16.004999999999999</v>
      </c>
      <c r="I7321" s="226"/>
      <c r="J7321" s="222"/>
      <c r="K7321" s="222"/>
      <c r="L7321" s="227"/>
      <c r="M7321" s="228"/>
      <c r="N7321" s="229"/>
      <c r="O7321" s="229"/>
      <c r="P7321" s="229"/>
      <c r="Q7321" s="229"/>
      <c r="R7321" s="229"/>
      <c r="S7321" s="229"/>
      <c r="T7321" s="230"/>
      <c r="AT7321" s="231" t="s">
        <v>283</v>
      </c>
      <c r="AU7321" s="231" t="s">
        <v>84</v>
      </c>
      <c r="AV7321" s="14" t="s">
        <v>84</v>
      </c>
      <c r="AW7321" s="14" t="s">
        <v>32</v>
      </c>
      <c r="AX7321" s="14" t="s">
        <v>76</v>
      </c>
      <c r="AY7321" s="231" t="s">
        <v>272</v>
      </c>
    </row>
    <row r="7322" spans="1:65" s="2" customFormat="1" ht="21.75" customHeight="1">
      <c r="A7322" s="34"/>
      <c r="B7322" s="35"/>
      <c r="C7322" s="192" t="s">
        <v>5693</v>
      </c>
      <c r="D7322" s="192" t="s">
        <v>274</v>
      </c>
      <c r="E7322" s="193" t="s">
        <v>5694</v>
      </c>
      <c r="F7322" s="194" t="s">
        <v>5695</v>
      </c>
      <c r="G7322" s="195" t="s">
        <v>185</v>
      </c>
      <c r="H7322" s="196">
        <v>18.645</v>
      </c>
      <c r="I7322" s="197"/>
      <c r="J7322" s="198">
        <f>ROUND(I7322*H7322,2)</f>
        <v>0</v>
      </c>
      <c r="K7322" s="194" t="s">
        <v>1</v>
      </c>
      <c r="L7322" s="39"/>
      <c r="M7322" s="199" t="s">
        <v>1</v>
      </c>
      <c r="N7322" s="200" t="s">
        <v>41</v>
      </c>
      <c r="O7322" s="71"/>
      <c r="P7322" s="201">
        <f>O7322*H7322</f>
        <v>0</v>
      </c>
      <c r="Q7322" s="201">
        <v>2.5999999999999998E-4</v>
      </c>
      <c r="R7322" s="201">
        <f>Q7322*H7322</f>
        <v>4.8476999999999991E-3</v>
      </c>
      <c r="S7322" s="201">
        <v>0</v>
      </c>
      <c r="T7322" s="202">
        <f>S7322*H7322</f>
        <v>0</v>
      </c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R7322" s="203" t="s">
        <v>358</v>
      </c>
      <c r="AT7322" s="203" t="s">
        <v>274</v>
      </c>
      <c r="AU7322" s="203" t="s">
        <v>84</v>
      </c>
      <c r="AY7322" s="17" t="s">
        <v>272</v>
      </c>
      <c r="BE7322" s="204">
        <f>IF(N7322="základní",J7322,0)</f>
        <v>0</v>
      </c>
      <c r="BF7322" s="204">
        <f>IF(N7322="snížená",J7322,0)</f>
        <v>0</v>
      </c>
      <c r="BG7322" s="204">
        <f>IF(N7322="zákl. přenesená",J7322,0)</f>
        <v>0</v>
      </c>
      <c r="BH7322" s="204">
        <f>IF(N7322="sníž. přenesená",J7322,0)</f>
        <v>0</v>
      </c>
      <c r="BI7322" s="204">
        <f>IF(N7322="nulová",J7322,0)</f>
        <v>0</v>
      </c>
      <c r="BJ7322" s="17" t="s">
        <v>16</v>
      </c>
      <c r="BK7322" s="204">
        <f>ROUND(I7322*H7322,2)</f>
        <v>0</v>
      </c>
      <c r="BL7322" s="17" t="s">
        <v>358</v>
      </c>
      <c r="BM7322" s="203" t="s">
        <v>5696</v>
      </c>
    </row>
    <row r="7323" spans="1:65" s="13" customFormat="1" ht="11.25">
      <c r="B7323" s="210"/>
      <c r="C7323" s="211"/>
      <c r="D7323" s="212" t="s">
        <v>283</v>
      </c>
      <c r="E7323" s="213" t="s">
        <v>1</v>
      </c>
      <c r="F7323" s="214" t="s">
        <v>3278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>
      <c r="B7324" s="210"/>
      <c r="C7324" s="211"/>
      <c r="D7324" s="212" t="s">
        <v>283</v>
      </c>
      <c r="E7324" s="213" t="s">
        <v>1</v>
      </c>
      <c r="F7324" s="214" t="s">
        <v>285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22.5">
      <c r="B7325" s="210"/>
      <c r="C7325" s="211"/>
      <c r="D7325" s="212" t="s">
        <v>283</v>
      </c>
      <c r="E7325" s="213" t="s">
        <v>1</v>
      </c>
      <c r="F7325" s="214" t="s">
        <v>1820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11.25">
      <c r="B7326" s="210"/>
      <c r="C7326" s="211"/>
      <c r="D7326" s="212" t="s">
        <v>283</v>
      </c>
      <c r="E7326" s="213" t="s">
        <v>1</v>
      </c>
      <c r="F7326" s="214" t="s">
        <v>5617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>
      <c r="B7327" s="210"/>
      <c r="C7327" s="211"/>
      <c r="D7327" s="212" t="s">
        <v>283</v>
      </c>
      <c r="E7327" s="213" t="s">
        <v>1</v>
      </c>
      <c r="F7327" s="214" t="s">
        <v>285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>
      <c r="B7328" s="210"/>
      <c r="C7328" s="211"/>
      <c r="D7328" s="212" t="s">
        <v>283</v>
      </c>
      <c r="E7328" s="213" t="s">
        <v>1</v>
      </c>
      <c r="F7328" s="214" t="s">
        <v>831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>
      <c r="B7329" s="221"/>
      <c r="C7329" s="222"/>
      <c r="D7329" s="212" t="s">
        <v>283</v>
      </c>
      <c r="E7329" s="223" t="s">
        <v>1</v>
      </c>
      <c r="F7329" s="224" t="s">
        <v>5697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13" customFormat="1" ht="11.25">
      <c r="B7330" s="210"/>
      <c r="C7330" s="211"/>
      <c r="D7330" s="212" t="s">
        <v>283</v>
      </c>
      <c r="E7330" s="213" t="s">
        <v>1</v>
      </c>
      <c r="F7330" s="214" t="s">
        <v>833</v>
      </c>
      <c r="G7330" s="211"/>
      <c r="H7330" s="213" t="s">
        <v>1</v>
      </c>
      <c r="I7330" s="215"/>
      <c r="J7330" s="211"/>
      <c r="K7330" s="211"/>
      <c r="L7330" s="216"/>
      <c r="M7330" s="217"/>
      <c r="N7330" s="218"/>
      <c r="O7330" s="218"/>
      <c r="P7330" s="218"/>
      <c r="Q7330" s="218"/>
      <c r="R7330" s="218"/>
      <c r="S7330" s="218"/>
      <c r="T7330" s="219"/>
      <c r="AT7330" s="220" t="s">
        <v>283</v>
      </c>
      <c r="AU7330" s="220" t="s">
        <v>84</v>
      </c>
      <c r="AV7330" s="13" t="s">
        <v>16</v>
      </c>
      <c r="AW7330" s="13" t="s">
        <v>32</v>
      </c>
      <c r="AX7330" s="13" t="s">
        <v>76</v>
      </c>
      <c r="AY7330" s="220" t="s">
        <v>272</v>
      </c>
    </row>
    <row r="7331" spans="1:65" s="14" customFormat="1" ht="11.25">
      <c r="B7331" s="221"/>
      <c r="C7331" s="222"/>
      <c r="D7331" s="212" t="s">
        <v>283</v>
      </c>
      <c r="E7331" s="223" t="s">
        <v>1</v>
      </c>
      <c r="F7331" s="224" t="s">
        <v>5698</v>
      </c>
      <c r="G7331" s="222"/>
      <c r="H7331" s="225">
        <v>6.2149999999999999</v>
      </c>
      <c r="I7331" s="226"/>
      <c r="J7331" s="222"/>
      <c r="K7331" s="222"/>
      <c r="L7331" s="227"/>
      <c r="M7331" s="228"/>
      <c r="N7331" s="229"/>
      <c r="O7331" s="229"/>
      <c r="P7331" s="229"/>
      <c r="Q7331" s="229"/>
      <c r="R7331" s="229"/>
      <c r="S7331" s="229"/>
      <c r="T7331" s="230"/>
      <c r="AT7331" s="231" t="s">
        <v>283</v>
      </c>
      <c r="AU7331" s="231" t="s">
        <v>84</v>
      </c>
      <c r="AV7331" s="14" t="s">
        <v>84</v>
      </c>
      <c r="AW7331" s="14" t="s">
        <v>32</v>
      </c>
      <c r="AX7331" s="14" t="s">
        <v>76</v>
      </c>
      <c r="AY7331" s="231" t="s">
        <v>272</v>
      </c>
    </row>
    <row r="7332" spans="1:65" s="13" customFormat="1" ht="11.25">
      <c r="B7332" s="210"/>
      <c r="C7332" s="211"/>
      <c r="D7332" s="212" t="s">
        <v>283</v>
      </c>
      <c r="E7332" s="213" t="s">
        <v>1</v>
      </c>
      <c r="F7332" s="214" t="s">
        <v>837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4" customFormat="1" ht="11.25">
      <c r="B7333" s="221"/>
      <c r="C7333" s="222"/>
      <c r="D7333" s="212" t="s">
        <v>283</v>
      </c>
      <c r="E7333" s="223" t="s">
        <v>1</v>
      </c>
      <c r="F7333" s="224" t="s">
        <v>5699</v>
      </c>
      <c r="G7333" s="222"/>
      <c r="H7333" s="225">
        <v>6.2149999999999999</v>
      </c>
      <c r="I7333" s="226"/>
      <c r="J7333" s="222"/>
      <c r="K7333" s="222"/>
      <c r="L7333" s="227"/>
      <c r="M7333" s="228"/>
      <c r="N7333" s="229"/>
      <c r="O7333" s="229"/>
      <c r="P7333" s="229"/>
      <c r="Q7333" s="229"/>
      <c r="R7333" s="229"/>
      <c r="S7333" s="229"/>
      <c r="T7333" s="230"/>
      <c r="AT7333" s="231" t="s">
        <v>283</v>
      </c>
      <c r="AU7333" s="231" t="s">
        <v>84</v>
      </c>
      <c r="AV7333" s="14" t="s">
        <v>84</v>
      </c>
      <c r="AW7333" s="14" t="s">
        <v>32</v>
      </c>
      <c r="AX7333" s="14" t="s">
        <v>76</v>
      </c>
      <c r="AY7333" s="231" t="s">
        <v>272</v>
      </c>
    </row>
    <row r="7334" spans="1:65" s="2" customFormat="1" ht="21.75" customHeight="1">
      <c r="A7334" s="34"/>
      <c r="B7334" s="35"/>
      <c r="C7334" s="192" t="s">
        <v>5700</v>
      </c>
      <c r="D7334" s="192" t="s">
        <v>274</v>
      </c>
      <c r="E7334" s="193" t="s">
        <v>5701</v>
      </c>
      <c r="F7334" s="194" t="s">
        <v>5702</v>
      </c>
      <c r="G7334" s="195" t="s">
        <v>185</v>
      </c>
      <c r="H7334" s="196">
        <v>57.6</v>
      </c>
      <c r="I7334" s="197"/>
      <c r="J7334" s="198">
        <f>ROUND(I7334*H7334,2)</f>
        <v>0</v>
      </c>
      <c r="K7334" s="194" t="s">
        <v>278</v>
      </c>
      <c r="L7334" s="39"/>
      <c r="M7334" s="199" t="s">
        <v>1</v>
      </c>
      <c r="N7334" s="200" t="s">
        <v>41</v>
      </c>
      <c r="O7334" s="71"/>
      <c r="P7334" s="201">
        <f>O7334*H7334</f>
        <v>0</v>
      </c>
      <c r="Q7334" s="201">
        <v>5.5000000000000003E-4</v>
      </c>
      <c r="R7334" s="201">
        <f>Q7334*H7334</f>
        <v>3.168E-2</v>
      </c>
      <c r="S7334" s="201">
        <v>0</v>
      </c>
      <c r="T7334" s="202">
        <f>S7334*H7334</f>
        <v>0</v>
      </c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R7334" s="203" t="s">
        <v>358</v>
      </c>
      <c r="AT7334" s="203" t="s">
        <v>274</v>
      </c>
      <c r="AU7334" s="203" t="s">
        <v>84</v>
      </c>
      <c r="AY7334" s="17" t="s">
        <v>272</v>
      </c>
      <c r="BE7334" s="204">
        <f>IF(N7334="základní",J7334,0)</f>
        <v>0</v>
      </c>
      <c r="BF7334" s="204">
        <f>IF(N7334="snížená",J7334,0)</f>
        <v>0</v>
      </c>
      <c r="BG7334" s="204">
        <f>IF(N7334="zákl. přenesená",J7334,0)</f>
        <v>0</v>
      </c>
      <c r="BH7334" s="204">
        <f>IF(N7334="sníž. přenesená",J7334,0)</f>
        <v>0</v>
      </c>
      <c r="BI7334" s="204">
        <f>IF(N7334="nulová",J7334,0)</f>
        <v>0</v>
      </c>
      <c r="BJ7334" s="17" t="s">
        <v>16</v>
      </c>
      <c r="BK7334" s="204">
        <f>ROUND(I7334*H7334,2)</f>
        <v>0</v>
      </c>
      <c r="BL7334" s="17" t="s">
        <v>358</v>
      </c>
      <c r="BM7334" s="203" t="s">
        <v>5703</v>
      </c>
    </row>
    <row r="7335" spans="1:65" s="2" customFormat="1" ht="11.25">
      <c r="A7335" s="34"/>
      <c r="B7335" s="35"/>
      <c r="C7335" s="36"/>
      <c r="D7335" s="205" t="s">
        <v>281</v>
      </c>
      <c r="E7335" s="36"/>
      <c r="F7335" s="206" t="s">
        <v>5704</v>
      </c>
      <c r="G7335" s="36"/>
      <c r="H7335" s="36"/>
      <c r="I7335" s="207"/>
      <c r="J7335" s="36"/>
      <c r="K7335" s="36"/>
      <c r="L7335" s="39"/>
      <c r="M7335" s="208"/>
      <c r="N7335" s="209"/>
      <c r="O7335" s="71"/>
      <c r="P7335" s="71"/>
      <c r="Q7335" s="71"/>
      <c r="R7335" s="71"/>
      <c r="S7335" s="71"/>
      <c r="T7335" s="72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T7335" s="17" t="s">
        <v>281</v>
      </c>
      <c r="AU7335" s="17" t="s">
        <v>84</v>
      </c>
    </row>
    <row r="7336" spans="1:65" s="13" customFormat="1" ht="22.5">
      <c r="B7336" s="210"/>
      <c r="C7336" s="211"/>
      <c r="D7336" s="212" t="s">
        <v>283</v>
      </c>
      <c r="E7336" s="213" t="s">
        <v>1</v>
      </c>
      <c r="F7336" s="214" t="s">
        <v>1820</v>
      </c>
      <c r="G7336" s="211"/>
      <c r="H7336" s="213" t="s">
        <v>1</v>
      </c>
      <c r="I7336" s="215"/>
      <c r="J7336" s="211"/>
      <c r="K7336" s="211"/>
      <c r="L7336" s="216"/>
      <c r="M7336" s="217"/>
      <c r="N7336" s="218"/>
      <c r="O7336" s="218"/>
      <c r="P7336" s="218"/>
      <c r="Q7336" s="218"/>
      <c r="R7336" s="218"/>
      <c r="S7336" s="218"/>
      <c r="T7336" s="219"/>
      <c r="AT7336" s="220" t="s">
        <v>283</v>
      </c>
      <c r="AU7336" s="220" t="s">
        <v>84</v>
      </c>
      <c r="AV7336" s="13" t="s">
        <v>16</v>
      </c>
      <c r="AW7336" s="13" t="s">
        <v>32</v>
      </c>
      <c r="AX7336" s="13" t="s">
        <v>76</v>
      </c>
      <c r="AY7336" s="220" t="s">
        <v>272</v>
      </c>
    </row>
    <row r="7337" spans="1:65" s="13" customFormat="1" ht="11.25">
      <c r="B7337" s="210"/>
      <c r="C7337" s="211"/>
      <c r="D7337" s="212" t="s">
        <v>283</v>
      </c>
      <c r="E7337" s="213" t="s">
        <v>1</v>
      </c>
      <c r="F7337" s="214" t="s">
        <v>285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>
      <c r="B7338" s="210"/>
      <c r="C7338" s="211"/>
      <c r="D7338" s="212" t="s">
        <v>283</v>
      </c>
      <c r="E7338" s="213" t="s">
        <v>1</v>
      </c>
      <c r="F7338" s="214" t="s">
        <v>831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4" customFormat="1" ht="11.25">
      <c r="B7339" s="221"/>
      <c r="C7339" s="222"/>
      <c r="D7339" s="212" t="s">
        <v>283</v>
      </c>
      <c r="E7339" s="223" t="s">
        <v>1</v>
      </c>
      <c r="F7339" s="224" t="s">
        <v>5705</v>
      </c>
      <c r="G7339" s="222"/>
      <c r="H7339" s="225">
        <v>2.5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7.5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2.5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13.5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6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3" customFormat="1" ht="11.25">
      <c r="B7345" s="210"/>
      <c r="C7345" s="211"/>
      <c r="D7345" s="212" t="s">
        <v>283</v>
      </c>
      <c r="E7345" s="213" t="s">
        <v>1</v>
      </c>
      <c r="F7345" s="214" t="s">
        <v>285</v>
      </c>
      <c r="G7345" s="211"/>
      <c r="H7345" s="213" t="s">
        <v>1</v>
      </c>
      <c r="I7345" s="215"/>
      <c r="J7345" s="211"/>
      <c r="K7345" s="211"/>
      <c r="L7345" s="216"/>
      <c r="M7345" s="217"/>
      <c r="N7345" s="218"/>
      <c r="O7345" s="218"/>
      <c r="P7345" s="218"/>
      <c r="Q7345" s="218"/>
      <c r="R7345" s="218"/>
      <c r="S7345" s="218"/>
      <c r="T7345" s="219"/>
      <c r="AT7345" s="220" t="s">
        <v>283</v>
      </c>
      <c r="AU7345" s="220" t="s">
        <v>84</v>
      </c>
      <c r="AV7345" s="13" t="s">
        <v>16</v>
      </c>
      <c r="AW7345" s="13" t="s">
        <v>32</v>
      </c>
      <c r="AX7345" s="13" t="s">
        <v>76</v>
      </c>
      <c r="AY7345" s="220" t="s">
        <v>272</v>
      </c>
    </row>
    <row r="7346" spans="1:65" s="13" customFormat="1" ht="11.25">
      <c r="B7346" s="210"/>
      <c r="C7346" s="211"/>
      <c r="D7346" s="212" t="s">
        <v>283</v>
      </c>
      <c r="E7346" s="213" t="s">
        <v>1</v>
      </c>
      <c r="F7346" s="214" t="s">
        <v>833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4" customFormat="1" ht="11.25">
      <c r="B7347" s="221"/>
      <c r="C7347" s="222"/>
      <c r="D7347" s="212" t="s">
        <v>283</v>
      </c>
      <c r="E7347" s="223" t="s">
        <v>1</v>
      </c>
      <c r="F7347" s="224" t="s">
        <v>5711</v>
      </c>
      <c r="G7347" s="222"/>
      <c r="H7347" s="225">
        <v>2.5</v>
      </c>
      <c r="I7347" s="226"/>
      <c r="J7347" s="222"/>
      <c r="K7347" s="222"/>
      <c r="L7347" s="227"/>
      <c r="M7347" s="228"/>
      <c r="N7347" s="229"/>
      <c r="O7347" s="229"/>
      <c r="P7347" s="229"/>
      <c r="Q7347" s="229"/>
      <c r="R7347" s="229"/>
      <c r="S7347" s="229"/>
      <c r="T7347" s="230"/>
      <c r="AT7347" s="231" t="s">
        <v>283</v>
      </c>
      <c r="AU7347" s="231" t="s">
        <v>84</v>
      </c>
      <c r="AV7347" s="14" t="s">
        <v>84</v>
      </c>
      <c r="AW7347" s="14" t="s">
        <v>32</v>
      </c>
      <c r="AX7347" s="14" t="s">
        <v>76</v>
      </c>
      <c r="AY7347" s="231" t="s">
        <v>272</v>
      </c>
    </row>
    <row r="7348" spans="1:65" s="14" customFormat="1" ht="11.25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3" customFormat="1" ht="11.25">
      <c r="B7350" s="210"/>
      <c r="C7350" s="211"/>
      <c r="D7350" s="212" t="s">
        <v>283</v>
      </c>
      <c r="E7350" s="213" t="s">
        <v>1</v>
      </c>
      <c r="F7350" s="214" t="s">
        <v>285</v>
      </c>
      <c r="G7350" s="211"/>
      <c r="H7350" s="213" t="s">
        <v>1</v>
      </c>
      <c r="I7350" s="215"/>
      <c r="J7350" s="211"/>
      <c r="K7350" s="211"/>
      <c r="L7350" s="216"/>
      <c r="M7350" s="217"/>
      <c r="N7350" s="218"/>
      <c r="O7350" s="218"/>
      <c r="P7350" s="218"/>
      <c r="Q7350" s="218"/>
      <c r="R7350" s="218"/>
      <c r="S7350" s="218"/>
      <c r="T7350" s="219"/>
      <c r="AT7350" s="220" t="s">
        <v>283</v>
      </c>
      <c r="AU7350" s="220" t="s">
        <v>84</v>
      </c>
      <c r="AV7350" s="13" t="s">
        <v>16</v>
      </c>
      <c r="AW7350" s="13" t="s">
        <v>32</v>
      </c>
      <c r="AX7350" s="13" t="s">
        <v>76</v>
      </c>
      <c r="AY7350" s="220" t="s">
        <v>272</v>
      </c>
    </row>
    <row r="7351" spans="1:65" s="13" customFormat="1" ht="11.25">
      <c r="B7351" s="210"/>
      <c r="C7351" s="211"/>
      <c r="D7351" s="212" t="s">
        <v>283</v>
      </c>
      <c r="E7351" s="213" t="s">
        <v>1</v>
      </c>
      <c r="F7351" s="214" t="s">
        <v>837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4" customFormat="1" ht="11.25">
      <c r="B7352" s="221"/>
      <c r="C7352" s="222"/>
      <c r="D7352" s="212" t="s">
        <v>283</v>
      </c>
      <c r="E7352" s="223" t="s">
        <v>1</v>
      </c>
      <c r="F7352" s="224" t="s">
        <v>5714</v>
      </c>
      <c r="G7352" s="222"/>
      <c r="H7352" s="225">
        <v>5</v>
      </c>
      <c r="I7352" s="226"/>
      <c r="J7352" s="222"/>
      <c r="K7352" s="222"/>
      <c r="L7352" s="227"/>
      <c r="M7352" s="228"/>
      <c r="N7352" s="229"/>
      <c r="O7352" s="229"/>
      <c r="P7352" s="229"/>
      <c r="Q7352" s="229"/>
      <c r="R7352" s="229"/>
      <c r="S7352" s="229"/>
      <c r="T7352" s="230"/>
      <c r="AT7352" s="231" t="s">
        <v>283</v>
      </c>
      <c r="AU7352" s="231" t="s">
        <v>84</v>
      </c>
      <c r="AV7352" s="14" t="s">
        <v>84</v>
      </c>
      <c r="AW7352" s="14" t="s">
        <v>32</v>
      </c>
      <c r="AX7352" s="14" t="s">
        <v>76</v>
      </c>
      <c r="AY7352" s="231" t="s">
        <v>272</v>
      </c>
    </row>
    <row r="7353" spans="1:65" s="14" customFormat="1" ht="11.25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8.1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2.5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2" customFormat="1" ht="21.75" customHeight="1">
      <c r="A7355" s="34"/>
      <c r="B7355" s="35"/>
      <c r="C7355" s="192" t="s">
        <v>5717</v>
      </c>
      <c r="D7355" s="192" t="s">
        <v>274</v>
      </c>
      <c r="E7355" s="193" t="s">
        <v>5718</v>
      </c>
      <c r="F7355" s="194" t="s">
        <v>5719</v>
      </c>
      <c r="G7355" s="195" t="s">
        <v>185</v>
      </c>
      <c r="H7355" s="196">
        <v>19.074999999999999</v>
      </c>
      <c r="I7355" s="197"/>
      <c r="J7355" s="198">
        <f>ROUND(I7355*H7355,2)</f>
        <v>0</v>
      </c>
      <c r="K7355" s="194" t="s">
        <v>278</v>
      </c>
      <c r="L7355" s="39"/>
      <c r="M7355" s="199" t="s">
        <v>1</v>
      </c>
      <c r="N7355" s="200" t="s">
        <v>41</v>
      </c>
      <c r="O7355" s="71"/>
      <c r="P7355" s="201">
        <f>O7355*H7355</f>
        <v>0</v>
      </c>
      <c r="Q7355" s="201">
        <v>5.5000000000000003E-4</v>
      </c>
      <c r="R7355" s="201">
        <f>Q7355*H7355</f>
        <v>1.0491250000000001E-2</v>
      </c>
      <c r="S7355" s="201">
        <v>0</v>
      </c>
      <c r="T7355" s="202">
        <f>S7355*H7355</f>
        <v>0</v>
      </c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R7355" s="203" t="s">
        <v>358</v>
      </c>
      <c r="AT7355" s="203" t="s">
        <v>274</v>
      </c>
      <c r="AU7355" s="203" t="s">
        <v>84</v>
      </c>
      <c r="AY7355" s="17" t="s">
        <v>272</v>
      </c>
      <c r="BE7355" s="204">
        <f>IF(N7355="základní",J7355,0)</f>
        <v>0</v>
      </c>
      <c r="BF7355" s="204">
        <f>IF(N7355="snížená",J7355,0)</f>
        <v>0</v>
      </c>
      <c r="BG7355" s="204">
        <f>IF(N7355="zákl. přenesená",J7355,0)</f>
        <v>0</v>
      </c>
      <c r="BH7355" s="204">
        <f>IF(N7355="sníž. přenesená",J7355,0)</f>
        <v>0</v>
      </c>
      <c r="BI7355" s="204">
        <f>IF(N7355="nulová",J7355,0)</f>
        <v>0</v>
      </c>
      <c r="BJ7355" s="17" t="s">
        <v>16</v>
      </c>
      <c r="BK7355" s="204">
        <f>ROUND(I7355*H7355,2)</f>
        <v>0</v>
      </c>
      <c r="BL7355" s="17" t="s">
        <v>358</v>
      </c>
      <c r="BM7355" s="203" t="s">
        <v>5720</v>
      </c>
    </row>
    <row r="7356" spans="1:65" s="2" customFormat="1" ht="11.25">
      <c r="A7356" s="34"/>
      <c r="B7356" s="35"/>
      <c r="C7356" s="36"/>
      <c r="D7356" s="205" t="s">
        <v>281</v>
      </c>
      <c r="E7356" s="36"/>
      <c r="F7356" s="206" t="s">
        <v>5721</v>
      </c>
      <c r="G7356" s="36"/>
      <c r="H7356" s="36"/>
      <c r="I7356" s="207"/>
      <c r="J7356" s="36"/>
      <c r="K7356" s="36"/>
      <c r="L7356" s="39"/>
      <c r="M7356" s="208"/>
      <c r="N7356" s="209"/>
      <c r="O7356" s="71"/>
      <c r="P7356" s="71"/>
      <c r="Q7356" s="71"/>
      <c r="R7356" s="71"/>
      <c r="S7356" s="71"/>
      <c r="T7356" s="72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T7356" s="17" t="s">
        <v>281</v>
      </c>
      <c r="AU7356" s="17" t="s">
        <v>84</v>
      </c>
    </row>
    <row r="7357" spans="1:65" s="13" customFormat="1" ht="22.5">
      <c r="B7357" s="210"/>
      <c r="C7357" s="211"/>
      <c r="D7357" s="212" t="s">
        <v>283</v>
      </c>
      <c r="E7357" s="213" t="s">
        <v>1</v>
      </c>
      <c r="F7357" s="214" t="s">
        <v>1820</v>
      </c>
      <c r="G7357" s="211"/>
      <c r="H7357" s="213" t="s">
        <v>1</v>
      </c>
      <c r="I7357" s="215"/>
      <c r="J7357" s="211"/>
      <c r="K7357" s="211"/>
      <c r="L7357" s="216"/>
      <c r="M7357" s="217"/>
      <c r="N7357" s="218"/>
      <c r="O7357" s="218"/>
      <c r="P7357" s="218"/>
      <c r="Q7357" s="218"/>
      <c r="R7357" s="218"/>
      <c r="S7357" s="218"/>
      <c r="T7357" s="219"/>
      <c r="AT7357" s="220" t="s">
        <v>283</v>
      </c>
      <c r="AU7357" s="220" t="s">
        <v>84</v>
      </c>
      <c r="AV7357" s="13" t="s">
        <v>16</v>
      </c>
      <c r="AW7357" s="13" t="s">
        <v>32</v>
      </c>
      <c r="AX7357" s="13" t="s">
        <v>76</v>
      </c>
      <c r="AY7357" s="220" t="s">
        <v>272</v>
      </c>
    </row>
    <row r="7358" spans="1:65" s="13" customFormat="1" ht="11.25">
      <c r="B7358" s="210"/>
      <c r="C7358" s="211"/>
      <c r="D7358" s="212" t="s">
        <v>283</v>
      </c>
      <c r="E7358" s="213" t="s">
        <v>1</v>
      </c>
      <c r="F7358" s="214" t="s">
        <v>5617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>
      <c r="B7360" s="210"/>
      <c r="C7360" s="211"/>
      <c r="D7360" s="212" t="s">
        <v>283</v>
      </c>
      <c r="E7360" s="213" t="s">
        <v>1</v>
      </c>
      <c r="F7360" s="214" t="s">
        <v>831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>
      <c r="B7361" s="221"/>
      <c r="C7361" s="222"/>
      <c r="D7361" s="212" t="s">
        <v>283</v>
      </c>
      <c r="E7361" s="223" t="s">
        <v>1</v>
      </c>
      <c r="F7361" s="224" t="s">
        <v>5722</v>
      </c>
      <c r="G7361" s="222"/>
      <c r="H7361" s="225">
        <v>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4" customFormat="1" ht="11.25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3" customFormat="1" ht="11.25">
      <c r="B7363" s="210"/>
      <c r="C7363" s="211"/>
      <c r="D7363" s="212" t="s">
        <v>283</v>
      </c>
      <c r="E7363" s="213" t="s">
        <v>1</v>
      </c>
      <c r="F7363" s="214" t="s">
        <v>285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3" customFormat="1" ht="11.25">
      <c r="B7364" s="210"/>
      <c r="C7364" s="211"/>
      <c r="D7364" s="212" t="s">
        <v>283</v>
      </c>
      <c r="E7364" s="213" t="s">
        <v>1</v>
      </c>
      <c r="F7364" s="214" t="s">
        <v>833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4" customFormat="1" ht="11.25">
      <c r="B7365" s="221"/>
      <c r="C7365" s="222"/>
      <c r="D7365" s="212" t="s">
        <v>283</v>
      </c>
      <c r="E7365" s="223" t="s">
        <v>1</v>
      </c>
      <c r="F7365" s="224" t="s">
        <v>5724</v>
      </c>
      <c r="G7365" s="222"/>
      <c r="H7365" s="225">
        <v>4.0750000000000002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3" customFormat="1" ht="11.25">
      <c r="B7366" s="210"/>
      <c r="C7366" s="211"/>
      <c r="D7366" s="212" t="s">
        <v>283</v>
      </c>
      <c r="E7366" s="213" t="s">
        <v>1</v>
      </c>
      <c r="F7366" s="214" t="s">
        <v>285</v>
      </c>
      <c r="G7366" s="211"/>
      <c r="H7366" s="213" t="s">
        <v>1</v>
      </c>
      <c r="I7366" s="215"/>
      <c r="J7366" s="211"/>
      <c r="K7366" s="211"/>
      <c r="L7366" s="216"/>
      <c r="M7366" s="217"/>
      <c r="N7366" s="218"/>
      <c r="O7366" s="218"/>
      <c r="P7366" s="218"/>
      <c r="Q7366" s="218"/>
      <c r="R7366" s="218"/>
      <c r="S7366" s="218"/>
      <c r="T7366" s="219"/>
      <c r="AT7366" s="220" t="s">
        <v>283</v>
      </c>
      <c r="AU7366" s="220" t="s">
        <v>84</v>
      </c>
      <c r="AV7366" s="13" t="s">
        <v>16</v>
      </c>
      <c r="AW7366" s="13" t="s">
        <v>32</v>
      </c>
      <c r="AX7366" s="13" t="s">
        <v>76</v>
      </c>
      <c r="AY7366" s="220" t="s">
        <v>272</v>
      </c>
    </row>
    <row r="7367" spans="1:65" s="13" customFormat="1" ht="11.25">
      <c r="B7367" s="210"/>
      <c r="C7367" s="211"/>
      <c r="D7367" s="212" t="s">
        <v>283</v>
      </c>
      <c r="E7367" s="213" t="s">
        <v>1</v>
      </c>
      <c r="F7367" s="214" t="s">
        <v>837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4" customFormat="1" ht="11.25">
      <c r="B7368" s="221"/>
      <c r="C7368" s="222"/>
      <c r="D7368" s="212" t="s">
        <v>283</v>
      </c>
      <c r="E7368" s="223" t="s">
        <v>1</v>
      </c>
      <c r="F7368" s="224" t="s">
        <v>5725</v>
      </c>
      <c r="G7368" s="222"/>
      <c r="H7368" s="225">
        <v>3</v>
      </c>
      <c r="I7368" s="226"/>
      <c r="J7368" s="222"/>
      <c r="K7368" s="222"/>
      <c r="L7368" s="227"/>
      <c r="M7368" s="228"/>
      <c r="N7368" s="229"/>
      <c r="O7368" s="229"/>
      <c r="P7368" s="229"/>
      <c r="Q7368" s="229"/>
      <c r="R7368" s="229"/>
      <c r="S7368" s="229"/>
      <c r="T7368" s="230"/>
      <c r="AT7368" s="231" t="s">
        <v>283</v>
      </c>
      <c r="AU7368" s="231" t="s">
        <v>84</v>
      </c>
      <c r="AV7368" s="14" t="s">
        <v>84</v>
      </c>
      <c r="AW7368" s="14" t="s">
        <v>32</v>
      </c>
      <c r="AX7368" s="14" t="s">
        <v>76</v>
      </c>
      <c r="AY7368" s="231" t="s">
        <v>272</v>
      </c>
    </row>
    <row r="7369" spans="1:65" s="14" customFormat="1" ht="11.25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6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2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2" customFormat="1" ht="21.75" customHeight="1">
      <c r="A7371" s="34"/>
      <c r="B7371" s="35"/>
      <c r="C7371" s="192" t="s">
        <v>5728</v>
      </c>
      <c r="D7371" s="192" t="s">
        <v>274</v>
      </c>
      <c r="E7371" s="193" t="s">
        <v>5729</v>
      </c>
      <c r="F7371" s="194" t="s">
        <v>5730</v>
      </c>
      <c r="G7371" s="195" t="s">
        <v>185</v>
      </c>
      <c r="H7371" s="196">
        <v>105.1</v>
      </c>
      <c r="I7371" s="197"/>
      <c r="J7371" s="198">
        <f>ROUND(I7371*H7371,2)</f>
        <v>0</v>
      </c>
      <c r="K7371" s="194" t="s">
        <v>278</v>
      </c>
      <c r="L7371" s="39"/>
      <c r="M7371" s="199" t="s">
        <v>1</v>
      </c>
      <c r="N7371" s="200" t="s">
        <v>41</v>
      </c>
      <c r="O7371" s="71"/>
      <c r="P7371" s="201">
        <f>O7371*H7371</f>
        <v>0</v>
      </c>
      <c r="Q7371" s="201">
        <v>5.0000000000000001E-4</v>
      </c>
      <c r="R7371" s="201">
        <f>Q7371*H7371</f>
        <v>5.2549999999999999E-2</v>
      </c>
      <c r="S7371" s="201">
        <v>0</v>
      </c>
      <c r="T7371" s="202">
        <f>S7371*H7371</f>
        <v>0</v>
      </c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R7371" s="203" t="s">
        <v>358</v>
      </c>
      <c r="AT7371" s="203" t="s">
        <v>274</v>
      </c>
      <c r="AU7371" s="203" t="s">
        <v>84</v>
      </c>
      <c r="AY7371" s="17" t="s">
        <v>272</v>
      </c>
      <c r="BE7371" s="204">
        <f>IF(N7371="základní",J7371,0)</f>
        <v>0</v>
      </c>
      <c r="BF7371" s="204">
        <f>IF(N7371="snížená",J7371,0)</f>
        <v>0</v>
      </c>
      <c r="BG7371" s="204">
        <f>IF(N7371="zákl. přenesená",J7371,0)</f>
        <v>0</v>
      </c>
      <c r="BH7371" s="204">
        <f>IF(N7371="sníž. přenesená",J7371,0)</f>
        <v>0</v>
      </c>
      <c r="BI7371" s="204">
        <f>IF(N7371="nulová",J7371,0)</f>
        <v>0</v>
      </c>
      <c r="BJ7371" s="17" t="s">
        <v>16</v>
      </c>
      <c r="BK7371" s="204">
        <f>ROUND(I7371*H7371,2)</f>
        <v>0</v>
      </c>
      <c r="BL7371" s="17" t="s">
        <v>358</v>
      </c>
      <c r="BM7371" s="203" t="s">
        <v>5731</v>
      </c>
    </row>
    <row r="7372" spans="1:65" s="2" customFormat="1" ht="11.25">
      <c r="A7372" s="34"/>
      <c r="B7372" s="35"/>
      <c r="C7372" s="36"/>
      <c r="D7372" s="205" t="s">
        <v>281</v>
      </c>
      <c r="E7372" s="36"/>
      <c r="F7372" s="206" t="s">
        <v>5732</v>
      </c>
      <c r="G7372" s="36"/>
      <c r="H7372" s="36"/>
      <c r="I7372" s="207"/>
      <c r="J7372" s="36"/>
      <c r="K7372" s="36"/>
      <c r="L7372" s="39"/>
      <c r="M7372" s="208"/>
      <c r="N7372" s="209"/>
      <c r="O7372" s="71"/>
      <c r="P7372" s="71"/>
      <c r="Q7372" s="71"/>
      <c r="R7372" s="71"/>
      <c r="S7372" s="71"/>
      <c r="T7372" s="72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T7372" s="17" t="s">
        <v>281</v>
      </c>
      <c r="AU7372" s="17" t="s">
        <v>84</v>
      </c>
    </row>
    <row r="7373" spans="1:65" s="13" customFormat="1" ht="22.5">
      <c r="B7373" s="210"/>
      <c r="C7373" s="211"/>
      <c r="D7373" s="212" t="s">
        <v>283</v>
      </c>
      <c r="E7373" s="213" t="s">
        <v>1</v>
      </c>
      <c r="F7373" s="214" t="s">
        <v>1820</v>
      </c>
      <c r="G7373" s="211"/>
      <c r="H7373" s="213" t="s">
        <v>1</v>
      </c>
      <c r="I7373" s="215"/>
      <c r="J7373" s="211"/>
      <c r="K7373" s="211"/>
      <c r="L7373" s="216"/>
      <c r="M7373" s="217"/>
      <c r="N7373" s="218"/>
      <c r="O7373" s="218"/>
      <c r="P7373" s="218"/>
      <c r="Q7373" s="218"/>
      <c r="R7373" s="218"/>
      <c r="S7373" s="218"/>
      <c r="T7373" s="219"/>
      <c r="AT7373" s="220" t="s">
        <v>283</v>
      </c>
      <c r="AU7373" s="220" t="s">
        <v>84</v>
      </c>
      <c r="AV7373" s="13" t="s">
        <v>16</v>
      </c>
      <c r="AW7373" s="13" t="s">
        <v>32</v>
      </c>
      <c r="AX7373" s="13" t="s">
        <v>76</v>
      </c>
      <c r="AY7373" s="220" t="s">
        <v>272</v>
      </c>
    </row>
    <row r="7374" spans="1:65" s="13" customFormat="1" ht="11.25">
      <c r="B7374" s="210"/>
      <c r="C7374" s="211"/>
      <c r="D7374" s="212" t="s">
        <v>283</v>
      </c>
      <c r="E7374" s="213" t="s">
        <v>1</v>
      </c>
      <c r="F7374" s="214" t="s">
        <v>285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>
      <c r="B7375" s="210"/>
      <c r="C7375" s="211"/>
      <c r="D7375" s="212" t="s">
        <v>283</v>
      </c>
      <c r="E7375" s="213" t="s">
        <v>1</v>
      </c>
      <c r="F7375" s="214" t="s">
        <v>831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4" customFormat="1" ht="11.25">
      <c r="B7376" s="221"/>
      <c r="C7376" s="222"/>
      <c r="D7376" s="212" t="s">
        <v>283</v>
      </c>
      <c r="E7376" s="223" t="s">
        <v>1</v>
      </c>
      <c r="F7376" s="224" t="s">
        <v>5733</v>
      </c>
      <c r="G7376" s="222"/>
      <c r="H7376" s="225">
        <v>8.6999999999999993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5.15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4.5999999999999996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6.9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4.55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4.625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3" customFormat="1" ht="11.25">
      <c r="B7388" s="210"/>
      <c r="C7388" s="211"/>
      <c r="D7388" s="212" t="s">
        <v>283</v>
      </c>
      <c r="E7388" s="213" t="s">
        <v>1</v>
      </c>
      <c r="F7388" s="214" t="s">
        <v>285</v>
      </c>
      <c r="G7388" s="211"/>
      <c r="H7388" s="213" t="s">
        <v>1</v>
      </c>
      <c r="I7388" s="215"/>
      <c r="J7388" s="211"/>
      <c r="K7388" s="211"/>
      <c r="L7388" s="216"/>
      <c r="M7388" s="217"/>
      <c r="N7388" s="218"/>
      <c r="O7388" s="218"/>
      <c r="P7388" s="218"/>
      <c r="Q7388" s="218"/>
      <c r="R7388" s="218"/>
      <c r="S7388" s="218"/>
      <c r="T7388" s="219"/>
      <c r="AT7388" s="220" t="s">
        <v>283</v>
      </c>
      <c r="AU7388" s="220" t="s">
        <v>84</v>
      </c>
      <c r="AV7388" s="13" t="s">
        <v>16</v>
      </c>
      <c r="AW7388" s="13" t="s">
        <v>32</v>
      </c>
      <c r="AX7388" s="13" t="s">
        <v>76</v>
      </c>
      <c r="AY7388" s="220" t="s">
        <v>272</v>
      </c>
    </row>
    <row r="7389" spans="2:51" s="13" customFormat="1" ht="11.25">
      <c r="B7389" s="210"/>
      <c r="C7389" s="211"/>
      <c r="D7389" s="212" t="s">
        <v>283</v>
      </c>
      <c r="E7389" s="213" t="s">
        <v>1</v>
      </c>
      <c r="F7389" s="214" t="s">
        <v>833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4" customFormat="1" ht="11.25">
      <c r="B7390" s="221"/>
      <c r="C7390" s="222"/>
      <c r="D7390" s="212" t="s">
        <v>283</v>
      </c>
      <c r="E7390" s="223" t="s">
        <v>1</v>
      </c>
      <c r="F7390" s="224" t="s">
        <v>5745</v>
      </c>
      <c r="G7390" s="222"/>
      <c r="H7390" s="225">
        <v>5.25</v>
      </c>
      <c r="I7390" s="226"/>
      <c r="J7390" s="222"/>
      <c r="K7390" s="222"/>
      <c r="L7390" s="227"/>
      <c r="M7390" s="228"/>
      <c r="N7390" s="229"/>
      <c r="O7390" s="229"/>
      <c r="P7390" s="229"/>
      <c r="Q7390" s="229"/>
      <c r="R7390" s="229"/>
      <c r="S7390" s="229"/>
      <c r="T7390" s="230"/>
      <c r="AT7390" s="231" t="s">
        <v>283</v>
      </c>
      <c r="AU7390" s="231" t="s">
        <v>84</v>
      </c>
      <c r="AV7390" s="14" t="s">
        <v>84</v>
      </c>
      <c r="AW7390" s="14" t="s">
        <v>32</v>
      </c>
      <c r="AX7390" s="14" t="s">
        <v>76</v>
      </c>
      <c r="AY7390" s="231" t="s">
        <v>272</v>
      </c>
    </row>
    <row r="7391" spans="2:51" s="14" customFormat="1" ht="11.25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4.8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5.7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3" customFormat="1" ht="11.25">
      <c r="B7393" s="210"/>
      <c r="C7393" s="211"/>
      <c r="D7393" s="212" t="s">
        <v>283</v>
      </c>
      <c r="E7393" s="213" t="s">
        <v>1</v>
      </c>
      <c r="F7393" s="214" t="s">
        <v>285</v>
      </c>
      <c r="G7393" s="211"/>
      <c r="H7393" s="213" t="s">
        <v>1</v>
      </c>
      <c r="I7393" s="215"/>
      <c r="J7393" s="211"/>
      <c r="K7393" s="211"/>
      <c r="L7393" s="216"/>
      <c r="M7393" s="217"/>
      <c r="N7393" s="218"/>
      <c r="O7393" s="218"/>
      <c r="P7393" s="218"/>
      <c r="Q7393" s="218"/>
      <c r="R7393" s="218"/>
      <c r="S7393" s="218"/>
      <c r="T7393" s="219"/>
      <c r="AT7393" s="220" t="s">
        <v>283</v>
      </c>
      <c r="AU7393" s="220" t="s">
        <v>84</v>
      </c>
      <c r="AV7393" s="13" t="s">
        <v>16</v>
      </c>
      <c r="AW7393" s="13" t="s">
        <v>32</v>
      </c>
      <c r="AX7393" s="13" t="s">
        <v>76</v>
      </c>
      <c r="AY7393" s="220" t="s">
        <v>272</v>
      </c>
    </row>
    <row r="7394" spans="1:65" s="13" customFormat="1" ht="11.25">
      <c r="B7394" s="210"/>
      <c r="C7394" s="211"/>
      <c r="D7394" s="212" t="s">
        <v>283</v>
      </c>
      <c r="E7394" s="213" t="s">
        <v>1</v>
      </c>
      <c r="F7394" s="214" t="s">
        <v>837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4" customFormat="1" ht="11.25">
      <c r="B7395" s="221"/>
      <c r="C7395" s="222"/>
      <c r="D7395" s="212" t="s">
        <v>283</v>
      </c>
      <c r="E7395" s="223" t="s">
        <v>1</v>
      </c>
      <c r="F7395" s="224" t="s">
        <v>5748</v>
      </c>
      <c r="G7395" s="222"/>
      <c r="H7395" s="225">
        <v>4.2750000000000004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5.4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4.5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6.7750000000000004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2" customFormat="1" ht="16.5" customHeight="1">
      <c r="A7401" s="34"/>
      <c r="B7401" s="35"/>
      <c r="C7401" s="192" t="s">
        <v>5754</v>
      </c>
      <c r="D7401" s="192" t="s">
        <v>274</v>
      </c>
      <c r="E7401" s="193" t="s">
        <v>5755</v>
      </c>
      <c r="F7401" s="194" t="s">
        <v>5756</v>
      </c>
      <c r="G7401" s="195" t="s">
        <v>156</v>
      </c>
      <c r="H7401" s="196">
        <v>1119.9469999999999</v>
      </c>
      <c r="I7401" s="197"/>
      <c r="J7401" s="198">
        <f>ROUND(I7401*H7401,2)</f>
        <v>0</v>
      </c>
      <c r="K7401" s="194" t="s">
        <v>278</v>
      </c>
      <c r="L7401" s="39"/>
      <c r="M7401" s="199" t="s">
        <v>1</v>
      </c>
      <c r="N7401" s="200" t="s">
        <v>41</v>
      </c>
      <c r="O7401" s="71"/>
      <c r="P7401" s="201">
        <f>O7401*H7401</f>
        <v>0</v>
      </c>
      <c r="Q7401" s="201">
        <v>2.9999999999999997E-4</v>
      </c>
      <c r="R7401" s="201">
        <f>Q7401*H7401</f>
        <v>0.33598409999999995</v>
      </c>
      <c r="S7401" s="201">
        <v>0</v>
      </c>
      <c r="T7401" s="202">
        <f>S7401*H7401</f>
        <v>0</v>
      </c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R7401" s="203" t="s">
        <v>358</v>
      </c>
      <c r="AT7401" s="203" t="s">
        <v>274</v>
      </c>
      <c r="AU7401" s="203" t="s">
        <v>84</v>
      </c>
      <c r="AY7401" s="17" t="s">
        <v>272</v>
      </c>
      <c r="BE7401" s="204">
        <f>IF(N7401="základní",J7401,0)</f>
        <v>0</v>
      </c>
      <c r="BF7401" s="204">
        <f>IF(N7401="snížená",J7401,0)</f>
        <v>0</v>
      </c>
      <c r="BG7401" s="204">
        <f>IF(N7401="zákl. přenesená",J7401,0)</f>
        <v>0</v>
      </c>
      <c r="BH7401" s="204">
        <f>IF(N7401="sníž. přenesená",J7401,0)</f>
        <v>0</v>
      </c>
      <c r="BI7401" s="204">
        <f>IF(N7401="nulová",J7401,0)</f>
        <v>0</v>
      </c>
      <c r="BJ7401" s="17" t="s">
        <v>16</v>
      </c>
      <c r="BK7401" s="204">
        <f>ROUND(I7401*H7401,2)</f>
        <v>0</v>
      </c>
      <c r="BL7401" s="17" t="s">
        <v>358</v>
      </c>
      <c r="BM7401" s="203" t="s">
        <v>5757</v>
      </c>
    </row>
    <row r="7402" spans="1:65" s="2" customFormat="1" ht="11.25">
      <c r="A7402" s="34"/>
      <c r="B7402" s="35"/>
      <c r="C7402" s="36"/>
      <c r="D7402" s="205" t="s">
        <v>281</v>
      </c>
      <c r="E7402" s="36"/>
      <c r="F7402" s="206" t="s">
        <v>5758</v>
      </c>
      <c r="G7402" s="36"/>
      <c r="H7402" s="36"/>
      <c r="I7402" s="207"/>
      <c r="J7402" s="36"/>
      <c r="K7402" s="36"/>
      <c r="L7402" s="39"/>
      <c r="M7402" s="208"/>
      <c r="N7402" s="209"/>
      <c r="O7402" s="71"/>
      <c r="P7402" s="71"/>
      <c r="Q7402" s="71"/>
      <c r="R7402" s="71"/>
      <c r="S7402" s="71"/>
      <c r="T7402" s="72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T7402" s="17" t="s">
        <v>281</v>
      </c>
      <c r="AU7402" s="17" t="s">
        <v>84</v>
      </c>
    </row>
    <row r="7403" spans="1:65" s="13" customFormat="1" ht="11.25">
      <c r="B7403" s="210"/>
      <c r="C7403" s="211"/>
      <c r="D7403" s="212" t="s">
        <v>283</v>
      </c>
      <c r="E7403" s="213" t="s">
        <v>1</v>
      </c>
      <c r="F7403" s="214" t="s">
        <v>5759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>
      <c r="B7404" s="221"/>
      <c r="C7404" s="222"/>
      <c r="D7404" s="212" t="s">
        <v>283</v>
      </c>
      <c r="E7404" s="223" t="s">
        <v>1</v>
      </c>
      <c r="F7404" s="224" t="s">
        <v>5760</v>
      </c>
      <c r="G7404" s="222"/>
      <c r="H7404" s="225">
        <v>620.43600000000004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>
      <c r="B7405" s="210"/>
      <c r="C7405" s="211"/>
      <c r="D7405" s="212" t="s">
        <v>283</v>
      </c>
      <c r="E7405" s="213" t="s">
        <v>1</v>
      </c>
      <c r="F7405" s="214" t="s">
        <v>5761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>
      <c r="B7406" s="221"/>
      <c r="C7406" s="222"/>
      <c r="D7406" s="212" t="s">
        <v>283</v>
      </c>
      <c r="E7406" s="223" t="s">
        <v>1</v>
      </c>
      <c r="F7406" s="224" t="s">
        <v>5762</v>
      </c>
      <c r="G7406" s="222"/>
      <c r="H7406" s="225">
        <v>21.204000000000001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13" customFormat="1" ht="11.25">
      <c r="B7407" s="210"/>
      <c r="C7407" s="211"/>
      <c r="D7407" s="212" t="s">
        <v>283</v>
      </c>
      <c r="E7407" s="213" t="s">
        <v>1</v>
      </c>
      <c r="F7407" s="214" t="s">
        <v>5763</v>
      </c>
      <c r="G7407" s="211"/>
      <c r="H7407" s="213" t="s">
        <v>1</v>
      </c>
      <c r="I7407" s="215"/>
      <c r="J7407" s="211"/>
      <c r="K7407" s="211"/>
      <c r="L7407" s="216"/>
      <c r="M7407" s="217"/>
      <c r="N7407" s="218"/>
      <c r="O7407" s="218"/>
      <c r="P7407" s="218"/>
      <c r="Q7407" s="218"/>
      <c r="R7407" s="218"/>
      <c r="S7407" s="218"/>
      <c r="T7407" s="219"/>
      <c r="AT7407" s="220" t="s">
        <v>283</v>
      </c>
      <c r="AU7407" s="220" t="s">
        <v>84</v>
      </c>
      <c r="AV7407" s="13" t="s">
        <v>16</v>
      </c>
      <c r="AW7407" s="13" t="s">
        <v>32</v>
      </c>
      <c r="AX7407" s="13" t="s">
        <v>76</v>
      </c>
      <c r="AY7407" s="220" t="s">
        <v>272</v>
      </c>
    </row>
    <row r="7408" spans="1:65" s="14" customFormat="1" ht="11.25">
      <c r="B7408" s="221"/>
      <c r="C7408" s="222"/>
      <c r="D7408" s="212" t="s">
        <v>283</v>
      </c>
      <c r="E7408" s="223" t="s">
        <v>1</v>
      </c>
      <c r="F7408" s="224" t="s">
        <v>5764</v>
      </c>
      <c r="G7408" s="222"/>
      <c r="H7408" s="225">
        <v>427.87700000000001</v>
      </c>
      <c r="I7408" s="226"/>
      <c r="J7408" s="222"/>
      <c r="K7408" s="222"/>
      <c r="L7408" s="227"/>
      <c r="M7408" s="228"/>
      <c r="N7408" s="229"/>
      <c r="O7408" s="229"/>
      <c r="P7408" s="229"/>
      <c r="Q7408" s="229"/>
      <c r="R7408" s="229"/>
      <c r="S7408" s="229"/>
      <c r="T7408" s="230"/>
      <c r="AT7408" s="231" t="s">
        <v>283</v>
      </c>
      <c r="AU7408" s="231" t="s">
        <v>84</v>
      </c>
      <c r="AV7408" s="14" t="s">
        <v>84</v>
      </c>
      <c r="AW7408" s="14" t="s">
        <v>32</v>
      </c>
      <c r="AX7408" s="14" t="s">
        <v>76</v>
      </c>
      <c r="AY7408" s="231" t="s">
        <v>272</v>
      </c>
    </row>
    <row r="7409" spans="1:65" s="13" customFormat="1" ht="11.25">
      <c r="B7409" s="210"/>
      <c r="C7409" s="211"/>
      <c r="D7409" s="212" t="s">
        <v>283</v>
      </c>
      <c r="E7409" s="213" t="s">
        <v>1</v>
      </c>
      <c r="F7409" s="214" t="s">
        <v>5765</v>
      </c>
      <c r="G7409" s="211"/>
      <c r="H7409" s="213" t="s">
        <v>1</v>
      </c>
      <c r="I7409" s="215"/>
      <c r="J7409" s="211"/>
      <c r="K7409" s="211"/>
      <c r="L7409" s="216"/>
      <c r="M7409" s="217"/>
      <c r="N7409" s="218"/>
      <c r="O7409" s="218"/>
      <c r="P7409" s="218"/>
      <c r="Q7409" s="218"/>
      <c r="R7409" s="218"/>
      <c r="S7409" s="218"/>
      <c r="T7409" s="219"/>
      <c r="AT7409" s="220" t="s">
        <v>283</v>
      </c>
      <c r="AU7409" s="220" t="s">
        <v>84</v>
      </c>
      <c r="AV7409" s="13" t="s">
        <v>16</v>
      </c>
      <c r="AW7409" s="13" t="s">
        <v>32</v>
      </c>
      <c r="AX7409" s="13" t="s">
        <v>76</v>
      </c>
      <c r="AY7409" s="220" t="s">
        <v>272</v>
      </c>
    </row>
    <row r="7410" spans="1:65" s="14" customFormat="1" ht="11.25">
      <c r="B7410" s="221"/>
      <c r="C7410" s="222"/>
      <c r="D7410" s="212" t="s">
        <v>283</v>
      </c>
      <c r="E7410" s="223" t="s">
        <v>1</v>
      </c>
      <c r="F7410" s="224" t="s">
        <v>5766</v>
      </c>
      <c r="G7410" s="222"/>
      <c r="H7410" s="225">
        <v>50.43</v>
      </c>
      <c r="I7410" s="226"/>
      <c r="J7410" s="222"/>
      <c r="K7410" s="222"/>
      <c r="L7410" s="227"/>
      <c r="M7410" s="228"/>
      <c r="N7410" s="229"/>
      <c r="O7410" s="229"/>
      <c r="P7410" s="229"/>
      <c r="Q7410" s="229"/>
      <c r="R7410" s="229"/>
      <c r="S7410" s="229"/>
      <c r="T7410" s="230"/>
      <c r="AT7410" s="231" t="s">
        <v>283</v>
      </c>
      <c r="AU7410" s="231" t="s">
        <v>84</v>
      </c>
      <c r="AV7410" s="14" t="s">
        <v>84</v>
      </c>
      <c r="AW7410" s="14" t="s">
        <v>32</v>
      </c>
      <c r="AX7410" s="14" t="s">
        <v>76</v>
      </c>
      <c r="AY7410" s="231" t="s">
        <v>272</v>
      </c>
    </row>
    <row r="7411" spans="1:65" s="2" customFormat="1" ht="24.2" customHeight="1">
      <c r="A7411" s="34"/>
      <c r="B7411" s="35"/>
      <c r="C7411" s="192" t="s">
        <v>5767</v>
      </c>
      <c r="D7411" s="192" t="s">
        <v>274</v>
      </c>
      <c r="E7411" s="193" t="s">
        <v>5768</v>
      </c>
      <c r="F7411" s="194" t="s">
        <v>5769</v>
      </c>
      <c r="G7411" s="195" t="s">
        <v>3262</v>
      </c>
      <c r="H7411" s="242"/>
      <c r="I7411" s="197"/>
      <c r="J7411" s="198">
        <f>ROUND(I7411*H7411,2)</f>
        <v>0</v>
      </c>
      <c r="K7411" s="194" t="s">
        <v>278</v>
      </c>
      <c r="L7411" s="39"/>
      <c r="M7411" s="199" t="s">
        <v>1</v>
      </c>
      <c r="N7411" s="200" t="s">
        <v>41</v>
      </c>
      <c r="O7411" s="71"/>
      <c r="P7411" s="201">
        <f>O7411*H7411</f>
        <v>0</v>
      </c>
      <c r="Q7411" s="201">
        <v>0</v>
      </c>
      <c r="R7411" s="201">
        <f>Q7411*H7411</f>
        <v>0</v>
      </c>
      <c r="S7411" s="201">
        <v>0</v>
      </c>
      <c r="T7411" s="202">
        <f>S7411*H7411</f>
        <v>0</v>
      </c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R7411" s="203" t="s">
        <v>358</v>
      </c>
      <c r="AT7411" s="203" t="s">
        <v>274</v>
      </c>
      <c r="AU7411" s="203" t="s">
        <v>84</v>
      </c>
      <c r="AY7411" s="17" t="s">
        <v>272</v>
      </c>
      <c r="BE7411" s="204">
        <f>IF(N7411="základní",J7411,0)</f>
        <v>0</v>
      </c>
      <c r="BF7411" s="204">
        <f>IF(N7411="snížená",J7411,0)</f>
        <v>0</v>
      </c>
      <c r="BG7411" s="204">
        <f>IF(N7411="zákl. přenesená",J7411,0)</f>
        <v>0</v>
      </c>
      <c r="BH7411" s="204">
        <f>IF(N7411="sníž. přenesená",J7411,0)</f>
        <v>0</v>
      </c>
      <c r="BI7411" s="204">
        <f>IF(N7411="nulová",J7411,0)</f>
        <v>0</v>
      </c>
      <c r="BJ7411" s="17" t="s">
        <v>16</v>
      </c>
      <c r="BK7411" s="204">
        <f>ROUND(I7411*H7411,2)</f>
        <v>0</v>
      </c>
      <c r="BL7411" s="17" t="s">
        <v>358</v>
      </c>
      <c r="BM7411" s="203" t="s">
        <v>5770</v>
      </c>
    </row>
    <row r="7412" spans="1:65" s="2" customFormat="1" ht="11.25">
      <c r="A7412" s="34"/>
      <c r="B7412" s="35"/>
      <c r="C7412" s="36"/>
      <c r="D7412" s="205" t="s">
        <v>281</v>
      </c>
      <c r="E7412" s="36"/>
      <c r="F7412" s="206" t="s">
        <v>5771</v>
      </c>
      <c r="G7412" s="36"/>
      <c r="H7412" s="36"/>
      <c r="I7412" s="207"/>
      <c r="J7412" s="36"/>
      <c r="K7412" s="36"/>
      <c r="L7412" s="39"/>
      <c r="M7412" s="208"/>
      <c r="N7412" s="209"/>
      <c r="O7412" s="71"/>
      <c r="P7412" s="71"/>
      <c r="Q7412" s="71"/>
      <c r="R7412" s="71"/>
      <c r="S7412" s="71"/>
      <c r="T7412" s="72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T7412" s="17" t="s">
        <v>281</v>
      </c>
      <c r="AU7412" s="17" t="s">
        <v>84</v>
      </c>
    </row>
    <row r="7413" spans="1:65" s="12" customFormat="1" ht="22.9" customHeight="1">
      <c r="B7413" s="176"/>
      <c r="C7413" s="177"/>
      <c r="D7413" s="178" t="s">
        <v>75</v>
      </c>
      <c r="E7413" s="190" t="s">
        <v>5772</v>
      </c>
      <c r="F7413" s="190" t="s">
        <v>5773</v>
      </c>
      <c r="G7413" s="177"/>
      <c r="H7413" s="177"/>
      <c r="I7413" s="180"/>
      <c r="J7413" s="191">
        <f>BK7413</f>
        <v>0</v>
      </c>
      <c r="K7413" s="177"/>
      <c r="L7413" s="182"/>
      <c r="M7413" s="183"/>
      <c r="N7413" s="184"/>
      <c r="O7413" s="184"/>
      <c r="P7413" s="185">
        <f>SUM(P7414:P7474)</f>
        <v>0</v>
      </c>
      <c r="Q7413" s="184"/>
      <c r="R7413" s="185">
        <f>SUM(R7414:R7474)</f>
        <v>0</v>
      </c>
      <c r="S7413" s="184"/>
      <c r="T7413" s="186">
        <f>SUM(T7414:T7474)</f>
        <v>0</v>
      </c>
      <c r="AR7413" s="187" t="s">
        <v>84</v>
      </c>
      <c r="AT7413" s="188" t="s">
        <v>75</v>
      </c>
      <c r="AU7413" s="188" t="s">
        <v>16</v>
      </c>
      <c r="AY7413" s="187" t="s">
        <v>272</v>
      </c>
      <c r="BK7413" s="189">
        <f>SUM(BK7414:BK7474)</f>
        <v>0</v>
      </c>
    </row>
    <row r="7414" spans="1:65" s="2" customFormat="1" ht="49.15" customHeight="1">
      <c r="A7414" s="34"/>
      <c r="B7414" s="35"/>
      <c r="C7414" s="192" t="s">
        <v>5774</v>
      </c>
      <c r="D7414" s="192" t="s">
        <v>274</v>
      </c>
      <c r="E7414" s="193" t="s">
        <v>5775</v>
      </c>
      <c r="F7414" s="194" t="s">
        <v>5776</v>
      </c>
      <c r="G7414" s="195" t="s">
        <v>156</v>
      </c>
      <c r="H7414" s="196">
        <v>218.81399999999999</v>
      </c>
      <c r="I7414" s="197"/>
      <c r="J7414" s="198">
        <f>ROUND(I7414*H7414,2)</f>
        <v>0</v>
      </c>
      <c r="K7414" s="194" t="s">
        <v>1</v>
      </c>
      <c r="L7414" s="39"/>
      <c r="M7414" s="199" t="s">
        <v>1</v>
      </c>
      <c r="N7414" s="200" t="s">
        <v>41</v>
      </c>
      <c r="O7414" s="71"/>
      <c r="P7414" s="201">
        <f>O7414*H7414</f>
        <v>0</v>
      </c>
      <c r="Q7414" s="201">
        <v>0</v>
      </c>
      <c r="R7414" s="201">
        <f>Q7414*H7414</f>
        <v>0</v>
      </c>
      <c r="S7414" s="201">
        <v>0</v>
      </c>
      <c r="T7414" s="202">
        <f>S7414*H7414</f>
        <v>0</v>
      </c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R7414" s="203" t="s">
        <v>358</v>
      </c>
      <c r="AT7414" s="203" t="s">
        <v>274</v>
      </c>
      <c r="AU7414" s="203" t="s">
        <v>84</v>
      </c>
      <c r="AY7414" s="17" t="s">
        <v>272</v>
      </c>
      <c r="BE7414" s="204">
        <f>IF(N7414="základní",J7414,0)</f>
        <v>0</v>
      </c>
      <c r="BF7414" s="204">
        <f>IF(N7414="snížená",J7414,0)</f>
        <v>0</v>
      </c>
      <c r="BG7414" s="204">
        <f>IF(N7414="zákl. přenesená",J7414,0)</f>
        <v>0</v>
      </c>
      <c r="BH7414" s="204">
        <f>IF(N7414="sníž. přenesená",J7414,0)</f>
        <v>0</v>
      </c>
      <c r="BI7414" s="204">
        <f>IF(N7414="nulová",J7414,0)</f>
        <v>0</v>
      </c>
      <c r="BJ7414" s="17" t="s">
        <v>16</v>
      </c>
      <c r="BK7414" s="204">
        <f>ROUND(I7414*H7414,2)</f>
        <v>0</v>
      </c>
      <c r="BL7414" s="17" t="s">
        <v>358</v>
      </c>
      <c r="BM7414" s="203" t="s">
        <v>5777</v>
      </c>
    </row>
    <row r="7415" spans="1:65" s="13" customFormat="1" ht="22.5">
      <c r="B7415" s="210"/>
      <c r="C7415" s="211"/>
      <c r="D7415" s="212" t="s">
        <v>283</v>
      </c>
      <c r="E7415" s="213" t="s">
        <v>1</v>
      </c>
      <c r="F7415" s="214" t="s">
        <v>2272</v>
      </c>
      <c r="G7415" s="211"/>
      <c r="H7415" s="213" t="s">
        <v>1</v>
      </c>
      <c r="I7415" s="215"/>
      <c r="J7415" s="211"/>
      <c r="K7415" s="211"/>
      <c r="L7415" s="216"/>
      <c r="M7415" s="217"/>
      <c r="N7415" s="218"/>
      <c r="O7415" s="218"/>
      <c r="P7415" s="218"/>
      <c r="Q7415" s="218"/>
      <c r="R7415" s="218"/>
      <c r="S7415" s="218"/>
      <c r="T7415" s="219"/>
      <c r="AT7415" s="220" t="s">
        <v>283</v>
      </c>
      <c r="AU7415" s="220" t="s">
        <v>84</v>
      </c>
      <c r="AV7415" s="13" t="s">
        <v>16</v>
      </c>
      <c r="AW7415" s="13" t="s">
        <v>32</v>
      </c>
      <c r="AX7415" s="13" t="s">
        <v>76</v>
      </c>
      <c r="AY7415" s="220" t="s">
        <v>272</v>
      </c>
    </row>
    <row r="7416" spans="1:65" s="13" customFormat="1" ht="11.25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>
      <c r="B7417" s="210"/>
      <c r="C7417" s="211"/>
      <c r="D7417" s="212" t="s">
        <v>283</v>
      </c>
      <c r="E7417" s="213" t="s">
        <v>1</v>
      </c>
      <c r="F7417" s="214" t="s">
        <v>2235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>
      <c r="B7418" s="210"/>
      <c r="C7418" s="211"/>
      <c r="D7418" s="212" t="s">
        <v>283</v>
      </c>
      <c r="E7418" s="213" t="s">
        <v>1</v>
      </c>
      <c r="F7418" s="214" t="s">
        <v>833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>
      <c r="B7419" s="221"/>
      <c r="C7419" s="222"/>
      <c r="D7419" s="212" t="s">
        <v>283</v>
      </c>
      <c r="E7419" s="223" t="s">
        <v>1</v>
      </c>
      <c r="F7419" s="224" t="s">
        <v>5778</v>
      </c>
      <c r="G7419" s="222"/>
      <c r="H7419" s="225">
        <v>9.15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>
      <c r="B7421" s="210"/>
      <c r="C7421" s="211"/>
      <c r="D7421" s="212" t="s">
        <v>283</v>
      </c>
      <c r="E7421" s="213" t="s">
        <v>1</v>
      </c>
      <c r="F7421" s="214" t="s">
        <v>2237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>
      <c r="B7422" s="210"/>
      <c r="C7422" s="211"/>
      <c r="D7422" s="212" t="s">
        <v>283</v>
      </c>
      <c r="E7422" s="213" t="s">
        <v>1</v>
      </c>
      <c r="F7422" s="214" t="s">
        <v>854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4" customFormat="1" ht="11.25">
      <c r="B7423" s="221"/>
      <c r="C7423" s="222"/>
      <c r="D7423" s="212" t="s">
        <v>283</v>
      </c>
      <c r="E7423" s="223" t="s">
        <v>1</v>
      </c>
      <c r="F7423" s="224" t="s">
        <v>2454</v>
      </c>
      <c r="G7423" s="222"/>
      <c r="H7423" s="225">
        <v>122.113</v>
      </c>
      <c r="I7423" s="226"/>
      <c r="J7423" s="222"/>
      <c r="K7423" s="222"/>
      <c r="L7423" s="227"/>
      <c r="M7423" s="228"/>
      <c r="N7423" s="229"/>
      <c r="O7423" s="229"/>
      <c r="P7423" s="229"/>
      <c r="Q7423" s="229"/>
      <c r="R7423" s="229"/>
      <c r="S7423" s="229"/>
      <c r="T7423" s="230"/>
      <c r="AT7423" s="231" t="s">
        <v>283</v>
      </c>
      <c r="AU7423" s="231" t="s">
        <v>84</v>
      </c>
      <c r="AV7423" s="14" t="s">
        <v>84</v>
      </c>
      <c r="AW7423" s="14" t="s">
        <v>32</v>
      </c>
      <c r="AX7423" s="14" t="s">
        <v>76</v>
      </c>
      <c r="AY7423" s="231" t="s">
        <v>272</v>
      </c>
    </row>
    <row r="7424" spans="1:65" s="13" customFormat="1" ht="11.25">
      <c r="B7424" s="210"/>
      <c r="C7424" s="211"/>
      <c r="D7424" s="212" t="s">
        <v>283</v>
      </c>
      <c r="E7424" s="213" t="s">
        <v>1</v>
      </c>
      <c r="F7424" s="214" t="s">
        <v>285</v>
      </c>
      <c r="G7424" s="211"/>
      <c r="H7424" s="213" t="s">
        <v>1</v>
      </c>
      <c r="I7424" s="215"/>
      <c r="J7424" s="211"/>
      <c r="K7424" s="211"/>
      <c r="L7424" s="216"/>
      <c r="M7424" s="217"/>
      <c r="N7424" s="218"/>
      <c r="O7424" s="218"/>
      <c r="P7424" s="218"/>
      <c r="Q7424" s="218"/>
      <c r="R7424" s="218"/>
      <c r="S7424" s="218"/>
      <c r="T7424" s="219"/>
      <c r="AT7424" s="220" t="s">
        <v>283</v>
      </c>
      <c r="AU7424" s="220" t="s">
        <v>84</v>
      </c>
      <c r="AV7424" s="13" t="s">
        <v>16</v>
      </c>
      <c r="AW7424" s="13" t="s">
        <v>32</v>
      </c>
      <c r="AX7424" s="13" t="s">
        <v>76</v>
      </c>
      <c r="AY7424" s="220" t="s">
        <v>272</v>
      </c>
    </row>
    <row r="7425" spans="2:51" s="13" customFormat="1" ht="11.25">
      <c r="B7425" s="210"/>
      <c r="C7425" s="211"/>
      <c r="D7425" s="212" t="s">
        <v>283</v>
      </c>
      <c r="E7425" s="213" t="s">
        <v>1</v>
      </c>
      <c r="F7425" s="214" t="s">
        <v>2455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>
      <c r="B7426" s="210"/>
      <c r="C7426" s="211"/>
      <c r="D7426" s="212" t="s">
        <v>283</v>
      </c>
      <c r="E7426" s="213" t="s">
        <v>1</v>
      </c>
      <c r="F7426" s="214" t="s">
        <v>831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>
      <c r="B7427" s="210"/>
      <c r="C7427" s="211"/>
      <c r="D7427" s="212" t="s">
        <v>283</v>
      </c>
      <c r="E7427" s="213" t="s">
        <v>1</v>
      </c>
      <c r="F7427" s="214" t="s">
        <v>2456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>
      <c r="B7428" s="221"/>
      <c r="C7428" s="222"/>
      <c r="D7428" s="212" t="s">
        <v>283</v>
      </c>
      <c r="E7428" s="223" t="s">
        <v>1</v>
      </c>
      <c r="F7428" s="224" t="s">
        <v>2457</v>
      </c>
      <c r="G7428" s="222"/>
      <c r="H7428" s="225">
        <v>18.324999999999999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>
      <c r="B7429" s="221"/>
      <c r="C7429" s="222"/>
      <c r="D7429" s="212" t="s">
        <v>283</v>
      </c>
      <c r="E7429" s="223" t="s">
        <v>1</v>
      </c>
      <c r="F7429" s="224" t="s">
        <v>2458</v>
      </c>
      <c r="G7429" s="222"/>
      <c r="H7429" s="225">
        <v>9.9849999999999994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>
      <c r="B7430" s="221"/>
      <c r="C7430" s="222"/>
      <c r="D7430" s="212" t="s">
        <v>283</v>
      </c>
      <c r="E7430" s="223" t="s">
        <v>1</v>
      </c>
      <c r="F7430" s="224" t="s">
        <v>2459</v>
      </c>
      <c r="G7430" s="222"/>
      <c r="H7430" s="225">
        <v>10.484999999999999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>
      <c r="B7431" s="210"/>
      <c r="C7431" s="211"/>
      <c r="D7431" s="212" t="s">
        <v>283</v>
      </c>
      <c r="E7431" s="213" t="s">
        <v>1</v>
      </c>
      <c r="F7431" s="214" t="s">
        <v>2460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4" customFormat="1" ht="11.25">
      <c r="B7432" s="221"/>
      <c r="C7432" s="222"/>
      <c r="D7432" s="212" t="s">
        <v>283</v>
      </c>
      <c r="E7432" s="223" t="s">
        <v>1</v>
      </c>
      <c r="F7432" s="224" t="s">
        <v>2461</v>
      </c>
      <c r="G7432" s="222"/>
      <c r="H7432" s="225">
        <v>3.36</v>
      </c>
      <c r="I7432" s="226"/>
      <c r="J7432" s="222"/>
      <c r="K7432" s="222"/>
      <c r="L7432" s="227"/>
      <c r="M7432" s="228"/>
      <c r="N7432" s="229"/>
      <c r="O7432" s="229"/>
      <c r="P7432" s="229"/>
      <c r="Q7432" s="229"/>
      <c r="R7432" s="229"/>
      <c r="S7432" s="229"/>
      <c r="T7432" s="230"/>
      <c r="AT7432" s="231" t="s">
        <v>283</v>
      </c>
      <c r="AU7432" s="231" t="s">
        <v>84</v>
      </c>
      <c r="AV7432" s="14" t="s">
        <v>84</v>
      </c>
      <c r="AW7432" s="14" t="s">
        <v>32</v>
      </c>
      <c r="AX7432" s="14" t="s">
        <v>76</v>
      </c>
      <c r="AY7432" s="231" t="s">
        <v>272</v>
      </c>
    </row>
    <row r="7433" spans="2:51" s="14" customFormat="1" ht="11.25">
      <c r="B7433" s="221"/>
      <c r="C7433" s="222"/>
      <c r="D7433" s="212" t="s">
        <v>283</v>
      </c>
      <c r="E7433" s="223" t="s">
        <v>1</v>
      </c>
      <c r="F7433" s="224" t="s">
        <v>2462</v>
      </c>
      <c r="G7433" s="222"/>
      <c r="H7433" s="225">
        <v>2.44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>
      <c r="B7434" s="221"/>
      <c r="C7434" s="222"/>
      <c r="D7434" s="212" t="s">
        <v>283</v>
      </c>
      <c r="E7434" s="223" t="s">
        <v>1</v>
      </c>
      <c r="F7434" s="224" t="s">
        <v>2463</v>
      </c>
      <c r="G7434" s="222"/>
      <c r="H7434" s="225">
        <v>2.5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3" customFormat="1" ht="11.25">
      <c r="B7435" s="210"/>
      <c r="C7435" s="211"/>
      <c r="D7435" s="212" t="s">
        <v>283</v>
      </c>
      <c r="E7435" s="213" t="s">
        <v>1</v>
      </c>
      <c r="F7435" s="214" t="s">
        <v>285</v>
      </c>
      <c r="G7435" s="211"/>
      <c r="H7435" s="213" t="s">
        <v>1</v>
      </c>
      <c r="I7435" s="215"/>
      <c r="J7435" s="211"/>
      <c r="K7435" s="211"/>
      <c r="L7435" s="216"/>
      <c r="M7435" s="217"/>
      <c r="N7435" s="218"/>
      <c r="O7435" s="218"/>
      <c r="P7435" s="218"/>
      <c r="Q7435" s="218"/>
      <c r="R7435" s="218"/>
      <c r="S7435" s="218"/>
      <c r="T7435" s="219"/>
      <c r="AT7435" s="220" t="s">
        <v>283</v>
      </c>
      <c r="AU7435" s="220" t="s">
        <v>84</v>
      </c>
      <c r="AV7435" s="13" t="s">
        <v>16</v>
      </c>
      <c r="AW7435" s="13" t="s">
        <v>32</v>
      </c>
      <c r="AX7435" s="13" t="s">
        <v>76</v>
      </c>
      <c r="AY7435" s="220" t="s">
        <v>272</v>
      </c>
    </row>
    <row r="7436" spans="2:51" s="13" customFormat="1" ht="11.25">
      <c r="B7436" s="210"/>
      <c r="C7436" s="211"/>
      <c r="D7436" s="212" t="s">
        <v>283</v>
      </c>
      <c r="E7436" s="213" t="s">
        <v>1</v>
      </c>
      <c r="F7436" s="214" t="s">
        <v>2445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>
      <c r="B7437" s="210"/>
      <c r="C7437" s="211"/>
      <c r="D7437" s="212" t="s">
        <v>283</v>
      </c>
      <c r="E7437" s="213" t="s">
        <v>1</v>
      </c>
      <c r="F7437" s="214" t="s">
        <v>833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>
      <c r="B7438" s="210"/>
      <c r="C7438" s="211"/>
      <c r="D7438" s="212" t="s">
        <v>283</v>
      </c>
      <c r="E7438" s="213" t="s">
        <v>1</v>
      </c>
      <c r="F7438" s="214" t="s">
        <v>2456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>
      <c r="B7439" s="221"/>
      <c r="C7439" s="222"/>
      <c r="D7439" s="212" t="s">
        <v>283</v>
      </c>
      <c r="E7439" s="223" t="s">
        <v>1</v>
      </c>
      <c r="F7439" s="224" t="s">
        <v>2464</v>
      </c>
      <c r="G7439" s="222"/>
      <c r="H7439" s="225">
        <v>5.88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>
      <c r="B7440" s="221"/>
      <c r="C7440" s="222"/>
      <c r="D7440" s="212" t="s">
        <v>283</v>
      </c>
      <c r="E7440" s="223" t="s">
        <v>1</v>
      </c>
      <c r="F7440" s="224" t="s">
        <v>2465</v>
      </c>
      <c r="G7440" s="222"/>
      <c r="H7440" s="225">
        <v>6.88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>
      <c r="B7441" s="221"/>
      <c r="C7441" s="222"/>
      <c r="D7441" s="212" t="s">
        <v>283</v>
      </c>
      <c r="E7441" s="223" t="s">
        <v>1</v>
      </c>
      <c r="F7441" s="224" t="s">
        <v>2466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>
      <c r="B7442" s="210"/>
      <c r="C7442" s="211"/>
      <c r="D7442" s="212" t="s">
        <v>283</v>
      </c>
      <c r="E7442" s="213" t="s">
        <v>1</v>
      </c>
      <c r="F7442" s="214" t="s">
        <v>2460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4" customFormat="1" ht="11.25">
      <c r="B7443" s="221"/>
      <c r="C7443" s="222"/>
      <c r="D7443" s="212" t="s">
        <v>283</v>
      </c>
      <c r="E7443" s="223" t="s">
        <v>1</v>
      </c>
      <c r="F7443" s="224" t="s">
        <v>2467</v>
      </c>
      <c r="G7443" s="222"/>
      <c r="H7443" s="225">
        <v>2.0720000000000001</v>
      </c>
      <c r="I7443" s="226"/>
      <c r="J7443" s="222"/>
      <c r="K7443" s="222"/>
      <c r="L7443" s="227"/>
      <c r="M7443" s="228"/>
      <c r="N7443" s="229"/>
      <c r="O7443" s="229"/>
      <c r="P7443" s="229"/>
      <c r="Q7443" s="229"/>
      <c r="R7443" s="229"/>
      <c r="S7443" s="229"/>
      <c r="T7443" s="230"/>
      <c r="AT7443" s="231" t="s">
        <v>283</v>
      </c>
      <c r="AU7443" s="231" t="s">
        <v>84</v>
      </c>
      <c r="AV7443" s="14" t="s">
        <v>84</v>
      </c>
      <c r="AW7443" s="14" t="s">
        <v>32</v>
      </c>
      <c r="AX7443" s="14" t="s">
        <v>76</v>
      </c>
      <c r="AY7443" s="231" t="s">
        <v>272</v>
      </c>
    </row>
    <row r="7444" spans="1:65" s="14" customFormat="1" ht="11.25">
      <c r="B7444" s="221"/>
      <c r="C7444" s="222"/>
      <c r="D7444" s="212" t="s">
        <v>283</v>
      </c>
      <c r="E7444" s="223" t="s">
        <v>1</v>
      </c>
      <c r="F7444" s="224" t="s">
        <v>2468</v>
      </c>
      <c r="G7444" s="222"/>
      <c r="H7444" s="225">
        <v>2.1920000000000002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>
      <c r="B7445" s="221"/>
      <c r="C7445" s="222"/>
      <c r="D7445" s="212" t="s">
        <v>283</v>
      </c>
      <c r="E7445" s="223" t="s">
        <v>1</v>
      </c>
      <c r="F7445" s="224" t="s">
        <v>2469</v>
      </c>
      <c r="G7445" s="222"/>
      <c r="H7445" s="225">
        <v>2.0720000000000001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3" customFormat="1" ht="11.25">
      <c r="B7446" s="210"/>
      <c r="C7446" s="211"/>
      <c r="D7446" s="212" t="s">
        <v>283</v>
      </c>
      <c r="E7446" s="213" t="s">
        <v>1</v>
      </c>
      <c r="F7446" s="214" t="s">
        <v>285</v>
      </c>
      <c r="G7446" s="211"/>
      <c r="H7446" s="213" t="s">
        <v>1</v>
      </c>
      <c r="I7446" s="215"/>
      <c r="J7446" s="211"/>
      <c r="K7446" s="211"/>
      <c r="L7446" s="216"/>
      <c r="M7446" s="217"/>
      <c r="N7446" s="218"/>
      <c r="O7446" s="218"/>
      <c r="P7446" s="218"/>
      <c r="Q7446" s="218"/>
      <c r="R7446" s="218"/>
      <c r="S7446" s="218"/>
      <c r="T7446" s="219"/>
      <c r="AT7446" s="220" t="s">
        <v>283</v>
      </c>
      <c r="AU7446" s="220" t="s">
        <v>84</v>
      </c>
      <c r="AV7446" s="13" t="s">
        <v>16</v>
      </c>
      <c r="AW7446" s="13" t="s">
        <v>32</v>
      </c>
      <c r="AX7446" s="13" t="s">
        <v>76</v>
      </c>
      <c r="AY7446" s="220" t="s">
        <v>272</v>
      </c>
    </row>
    <row r="7447" spans="1:65" s="13" customFormat="1" ht="11.25">
      <c r="B7447" s="210"/>
      <c r="C7447" s="211"/>
      <c r="D7447" s="212" t="s">
        <v>283</v>
      </c>
      <c r="E7447" s="213" t="s">
        <v>1</v>
      </c>
      <c r="F7447" s="214" t="s">
        <v>2305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>
      <c r="B7448" s="210"/>
      <c r="C7448" s="211"/>
      <c r="D7448" s="212" t="s">
        <v>283</v>
      </c>
      <c r="E7448" s="213" t="s">
        <v>1</v>
      </c>
      <c r="F7448" s="214" t="s">
        <v>833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4" customFormat="1" ht="11.25">
      <c r="B7449" s="221"/>
      <c r="C7449" s="222"/>
      <c r="D7449" s="212" t="s">
        <v>283</v>
      </c>
      <c r="E7449" s="223" t="s">
        <v>1</v>
      </c>
      <c r="F7449" s="224" t="s">
        <v>2306</v>
      </c>
      <c r="G7449" s="222"/>
      <c r="H7449" s="225">
        <v>14.48</v>
      </c>
      <c r="I7449" s="226"/>
      <c r="J7449" s="222"/>
      <c r="K7449" s="222"/>
      <c r="L7449" s="227"/>
      <c r="M7449" s="228"/>
      <c r="N7449" s="229"/>
      <c r="O7449" s="229"/>
      <c r="P7449" s="229"/>
      <c r="Q7449" s="229"/>
      <c r="R7449" s="229"/>
      <c r="S7449" s="229"/>
      <c r="T7449" s="230"/>
      <c r="AT7449" s="231" t="s">
        <v>283</v>
      </c>
      <c r="AU7449" s="231" t="s">
        <v>84</v>
      </c>
      <c r="AV7449" s="14" t="s">
        <v>84</v>
      </c>
      <c r="AW7449" s="14" t="s">
        <v>32</v>
      </c>
      <c r="AX7449" s="14" t="s">
        <v>76</v>
      </c>
      <c r="AY7449" s="231" t="s">
        <v>272</v>
      </c>
    </row>
    <row r="7450" spans="1:65" s="2" customFormat="1" ht="37.9" customHeight="1">
      <c r="A7450" s="34"/>
      <c r="B7450" s="35"/>
      <c r="C7450" s="192" t="s">
        <v>5779</v>
      </c>
      <c r="D7450" s="192" t="s">
        <v>274</v>
      </c>
      <c r="E7450" s="193" t="s">
        <v>5780</v>
      </c>
      <c r="F7450" s="194" t="s">
        <v>5781</v>
      </c>
      <c r="G7450" s="195" t="s">
        <v>156</v>
      </c>
      <c r="H7450" s="196">
        <v>842.04399999999998</v>
      </c>
      <c r="I7450" s="197"/>
      <c r="J7450" s="198">
        <f>ROUND(I7450*H7450,2)</f>
        <v>0</v>
      </c>
      <c r="K7450" s="194" t="s">
        <v>1</v>
      </c>
      <c r="L7450" s="39"/>
      <c r="M7450" s="199" t="s">
        <v>1</v>
      </c>
      <c r="N7450" s="200" t="s">
        <v>41</v>
      </c>
      <c r="O7450" s="71"/>
      <c r="P7450" s="201">
        <f>O7450*H7450</f>
        <v>0</v>
      </c>
      <c r="Q7450" s="201">
        <v>0</v>
      </c>
      <c r="R7450" s="201">
        <f>Q7450*H7450</f>
        <v>0</v>
      </c>
      <c r="S7450" s="201">
        <v>0</v>
      </c>
      <c r="T7450" s="202">
        <f>S7450*H7450</f>
        <v>0</v>
      </c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R7450" s="203" t="s">
        <v>358</v>
      </c>
      <c r="AT7450" s="203" t="s">
        <v>274</v>
      </c>
      <c r="AU7450" s="203" t="s">
        <v>84</v>
      </c>
      <c r="AY7450" s="17" t="s">
        <v>272</v>
      </c>
      <c r="BE7450" s="204">
        <f>IF(N7450="základní",J7450,0)</f>
        <v>0</v>
      </c>
      <c r="BF7450" s="204">
        <f>IF(N7450="snížená",J7450,0)</f>
        <v>0</v>
      </c>
      <c r="BG7450" s="204">
        <f>IF(N7450="zákl. přenesená",J7450,0)</f>
        <v>0</v>
      </c>
      <c r="BH7450" s="204">
        <f>IF(N7450="sníž. přenesená",J7450,0)</f>
        <v>0</v>
      </c>
      <c r="BI7450" s="204">
        <f>IF(N7450="nulová",J7450,0)</f>
        <v>0</v>
      </c>
      <c r="BJ7450" s="17" t="s">
        <v>16</v>
      </c>
      <c r="BK7450" s="204">
        <f>ROUND(I7450*H7450,2)</f>
        <v>0</v>
      </c>
      <c r="BL7450" s="17" t="s">
        <v>358</v>
      </c>
      <c r="BM7450" s="203" t="s">
        <v>5782</v>
      </c>
    </row>
    <row r="7451" spans="1:65" s="13" customFormat="1" ht="22.5">
      <c r="B7451" s="210"/>
      <c r="C7451" s="211"/>
      <c r="D7451" s="212" t="s">
        <v>283</v>
      </c>
      <c r="E7451" s="213" t="s">
        <v>1</v>
      </c>
      <c r="F7451" s="214" t="s">
        <v>5783</v>
      </c>
      <c r="G7451" s="211"/>
      <c r="H7451" s="213" t="s">
        <v>1</v>
      </c>
      <c r="I7451" s="215"/>
      <c r="J7451" s="211"/>
      <c r="K7451" s="211"/>
      <c r="L7451" s="216"/>
      <c r="M7451" s="217"/>
      <c r="N7451" s="218"/>
      <c r="O7451" s="218"/>
      <c r="P7451" s="218"/>
      <c r="Q7451" s="218"/>
      <c r="R7451" s="218"/>
      <c r="S7451" s="218"/>
      <c r="T7451" s="219"/>
      <c r="AT7451" s="220" t="s">
        <v>283</v>
      </c>
      <c r="AU7451" s="220" t="s">
        <v>84</v>
      </c>
      <c r="AV7451" s="13" t="s">
        <v>16</v>
      </c>
      <c r="AW7451" s="13" t="s">
        <v>32</v>
      </c>
      <c r="AX7451" s="13" t="s">
        <v>76</v>
      </c>
      <c r="AY7451" s="220" t="s">
        <v>272</v>
      </c>
    </row>
    <row r="7452" spans="1:65" s="13" customFormat="1" ht="11.25">
      <c r="B7452" s="210"/>
      <c r="C7452" s="211"/>
      <c r="D7452" s="212" t="s">
        <v>283</v>
      </c>
      <c r="E7452" s="213" t="s">
        <v>1</v>
      </c>
      <c r="F7452" s="214" t="s">
        <v>285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>
      <c r="B7453" s="210"/>
      <c r="C7453" s="211"/>
      <c r="D7453" s="212" t="s">
        <v>283</v>
      </c>
      <c r="E7453" s="213" t="s">
        <v>1</v>
      </c>
      <c r="F7453" s="214" t="s">
        <v>5784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>
      <c r="B7454" s="210"/>
      <c r="C7454" s="211"/>
      <c r="D7454" s="212" t="s">
        <v>283</v>
      </c>
      <c r="E7454" s="213" t="s">
        <v>1</v>
      </c>
      <c r="F7454" s="214" t="s">
        <v>833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4" customFormat="1" ht="11.25">
      <c r="B7455" s="221"/>
      <c r="C7455" s="222"/>
      <c r="D7455" s="212" t="s">
        <v>283</v>
      </c>
      <c r="E7455" s="223" t="s">
        <v>1</v>
      </c>
      <c r="F7455" s="224" t="s">
        <v>5785</v>
      </c>
      <c r="G7455" s="222"/>
      <c r="H7455" s="225">
        <v>76.875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44.4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52.244999999999997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86.088999999999999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109.33499999999999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43.575000000000003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87.073999999999998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99.090999999999994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3" customFormat="1" ht="11.25">
      <c r="B7463" s="210"/>
      <c r="C7463" s="211"/>
      <c r="D7463" s="212" t="s">
        <v>283</v>
      </c>
      <c r="E7463" s="213" t="s">
        <v>1</v>
      </c>
      <c r="F7463" s="214" t="s">
        <v>285</v>
      </c>
      <c r="G7463" s="211"/>
      <c r="H7463" s="213" t="s">
        <v>1</v>
      </c>
      <c r="I7463" s="215"/>
      <c r="J7463" s="211"/>
      <c r="K7463" s="211"/>
      <c r="L7463" s="216"/>
      <c r="M7463" s="217"/>
      <c r="N7463" s="218"/>
      <c r="O7463" s="218"/>
      <c r="P7463" s="218"/>
      <c r="Q7463" s="218"/>
      <c r="R7463" s="218"/>
      <c r="S7463" s="218"/>
      <c r="T7463" s="219"/>
      <c r="AT7463" s="220" t="s">
        <v>283</v>
      </c>
      <c r="AU7463" s="220" t="s">
        <v>84</v>
      </c>
      <c r="AV7463" s="13" t="s">
        <v>16</v>
      </c>
      <c r="AW7463" s="13" t="s">
        <v>32</v>
      </c>
      <c r="AX7463" s="13" t="s">
        <v>76</v>
      </c>
      <c r="AY7463" s="220" t="s">
        <v>272</v>
      </c>
    </row>
    <row r="7464" spans="1:65" s="13" customFormat="1" ht="11.25">
      <c r="B7464" s="210"/>
      <c r="C7464" s="211"/>
      <c r="D7464" s="212" t="s">
        <v>283</v>
      </c>
      <c r="E7464" s="213" t="s">
        <v>1</v>
      </c>
      <c r="F7464" s="214" t="s">
        <v>837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4" customFormat="1" ht="11.25">
      <c r="B7465" s="221"/>
      <c r="C7465" s="222"/>
      <c r="D7465" s="212" t="s">
        <v>283</v>
      </c>
      <c r="E7465" s="223" t="s">
        <v>1</v>
      </c>
      <c r="F7465" s="224" t="s">
        <v>5793</v>
      </c>
      <c r="G7465" s="222"/>
      <c r="H7465" s="225">
        <v>75.27</v>
      </c>
      <c r="I7465" s="226"/>
      <c r="J7465" s="222"/>
      <c r="K7465" s="222"/>
      <c r="L7465" s="227"/>
      <c r="M7465" s="228"/>
      <c r="N7465" s="229"/>
      <c r="O7465" s="229"/>
      <c r="P7465" s="229"/>
      <c r="Q7465" s="229"/>
      <c r="R7465" s="229"/>
      <c r="S7465" s="229"/>
      <c r="T7465" s="230"/>
      <c r="AT7465" s="231" t="s">
        <v>283</v>
      </c>
      <c r="AU7465" s="231" t="s">
        <v>84</v>
      </c>
      <c r="AV7465" s="14" t="s">
        <v>84</v>
      </c>
      <c r="AW7465" s="14" t="s">
        <v>32</v>
      </c>
      <c r="AX7465" s="14" t="s">
        <v>76</v>
      </c>
      <c r="AY7465" s="231" t="s">
        <v>272</v>
      </c>
    </row>
    <row r="7466" spans="1:65" s="14" customFormat="1" ht="11.25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85.8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82.29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2" customFormat="1" ht="16.5" customHeight="1">
      <c r="A7468" s="34"/>
      <c r="B7468" s="35"/>
      <c r="C7468" s="192" t="s">
        <v>5796</v>
      </c>
      <c r="D7468" s="192" t="s">
        <v>274</v>
      </c>
      <c r="E7468" s="193" t="s">
        <v>5797</v>
      </c>
      <c r="F7468" s="194" t="s">
        <v>5798</v>
      </c>
      <c r="G7468" s="195" t="s">
        <v>156</v>
      </c>
      <c r="H7468" s="196">
        <v>11.462999999999999</v>
      </c>
      <c r="I7468" s="197"/>
      <c r="J7468" s="198">
        <f>ROUND(I7468*H7468,2)</f>
        <v>0</v>
      </c>
      <c r="K7468" s="194" t="s">
        <v>1</v>
      </c>
      <c r="L7468" s="39"/>
      <c r="M7468" s="199" t="s">
        <v>1</v>
      </c>
      <c r="N7468" s="200" t="s">
        <v>41</v>
      </c>
      <c r="O7468" s="71"/>
      <c r="P7468" s="201">
        <f>O7468*H7468</f>
        <v>0</v>
      </c>
      <c r="Q7468" s="201">
        <v>0</v>
      </c>
      <c r="R7468" s="201">
        <f>Q7468*H7468</f>
        <v>0</v>
      </c>
      <c r="S7468" s="201">
        <v>0</v>
      </c>
      <c r="T7468" s="202">
        <f>S7468*H7468</f>
        <v>0</v>
      </c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R7468" s="203" t="s">
        <v>358</v>
      </c>
      <c r="AT7468" s="203" t="s">
        <v>274</v>
      </c>
      <c r="AU7468" s="203" t="s">
        <v>84</v>
      </c>
      <c r="AY7468" s="17" t="s">
        <v>272</v>
      </c>
      <c r="BE7468" s="204">
        <f>IF(N7468="základní",J7468,0)</f>
        <v>0</v>
      </c>
      <c r="BF7468" s="204">
        <f>IF(N7468="snížená",J7468,0)</f>
        <v>0</v>
      </c>
      <c r="BG7468" s="204">
        <f>IF(N7468="zákl. přenesená",J7468,0)</f>
        <v>0</v>
      </c>
      <c r="BH7468" s="204">
        <f>IF(N7468="sníž. přenesená",J7468,0)</f>
        <v>0</v>
      </c>
      <c r="BI7468" s="204">
        <f>IF(N7468="nulová",J7468,0)</f>
        <v>0</v>
      </c>
      <c r="BJ7468" s="17" t="s">
        <v>16</v>
      </c>
      <c r="BK7468" s="204">
        <f>ROUND(I7468*H7468,2)</f>
        <v>0</v>
      </c>
      <c r="BL7468" s="17" t="s">
        <v>358</v>
      </c>
      <c r="BM7468" s="203" t="s">
        <v>5799</v>
      </c>
    </row>
    <row r="7469" spans="1:65" s="13" customFormat="1" ht="11.25">
      <c r="B7469" s="210"/>
      <c r="C7469" s="211"/>
      <c r="D7469" s="212" t="s">
        <v>283</v>
      </c>
      <c r="E7469" s="213" t="s">
        <v>1</v>
      </c>
      <c r="F7469" s="214" t="s">
        <v>5800</v>
      </c>
      <c r="G7469" s="211"/>
      <c r="H7469" s="213" t="s">
        <v>1</v>
      </c>
      <c r="I7469" s="215"/>
      <c r="J7469" s="211"/>
      <c r="K7469" s="211"/>
      <c r="L7469" s="216"/>
      <c r="M7469" s="217"/>
      <c r="N7469" s="218"/>
      <c r="O7469" s="218"/>
      <c r="P7469" s="218"/>
      <c r="Q7469" s="218"/>
      <c r="R7469" s="218"/>
      <c r="S7469" s="218"/>
      <c r="T7469" s="219"/>
      <c r="AT7469" s="220" t="s">
        <v>283</v>
      </c>
      <c r="AU7469" s="220" t="s">
        <v>84</v>
      </c>
      <c r="AV7469" s="13" t="s">
        <v>16</v>
      </c>
      <c r="AW7469" s="13" t="s">
        <v>32</v>
      </c>
      <c r="AX7469" s="13" t="s">
        <v>76</v>
      </c>
      <c r="AY7469" s="220" t="s">
        <v>272</v>
      </c>
    </row>
    <row r="7470" spans="1:65" s="13" customFormat="1" ht="11.25">
      <c r="B7470" s="210"/>
      <c r="C7470" s="211"/>
      <c r="D7470" s="212" t="s">
        <v>283</v>
      </c>
      <c r="E7470" s="213" t="s">
        <v>1</v>
      </c>
      <c r="F7470" s="214" t="s">
        <v>285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>
      <c r="B7471" s="210"/>
      <c r="C7471" s="211"/>
      <c r="D7471" s="212" t="s">
        <v>283</v>
      </c>
      <c r="E7471" s="213" t="s">
        <v>1</v>
      </c>
      <c r="F7471" s="214" t="s">
        <v>601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4" customFormat="1" ht="11.25">
      <c r="B7472" s="221"/>
      <c r="C7472" s="222"/>
      <c r="D7472" s="212" t="s">
        <v>283</v>
      </c>
      <c r="E7472" s="223" t="s">
        <v>1</v>
      </c>
      <c r="F7472" s="224" t="s">
        <v>5801</v>
      </c>
      <c r="G7472" s="222"/>
      <c r="H7472" s="225">
        <v>2.9449999999999998</v>
      </c>
      <c r="I7472" s="226"/>
      <c r="J7472" s="222"/>
      <c r="K7472" s="222"/>
      <c r="L7472" s="227"/>
      <c r="M7472" s="228"/>
      <c r="N7472" s="229"/>
      <c r="O7472" s="229"/>
      <c r="P7472" s="229"/>
      <c r="Q7472" s="229"/>
      <c r="R7472" s="229"/>
      <c r="S7472" s="229"/>
      <c r="T7472" s="230"/>
      <c r="AT7472" s="231" t="s">
        <v>283</v>
      </c>
      <c r="AU7472" s="231" t="s">
        <v>84</v>
      </c>
      <c r="AV7472" s="14" t="s">
        <v>84</v>
      </c>
      <c r="AW7472" s="14" t="s">
        <v>32</v>
      </c>
      <c r="AX7472" s="14" t="s">
        <v>76</v>
      </c>
      <c r="AY7472" s="231" t="s">
        <v>272</v>
      </c>
    </row>
    <row r="7473" spans="1:65" s="14" customFormat="1" ht="11.25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4.3179999999999996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4.2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2" customFormat="1" ht="22.9" customHeight="1">
      <c r="B7475" s="176"/>
      <c r="C7475" s="177"/>
      <c r="D7475" s="178" t="s">
        <v>75</v>
      </c>
      <c r="E7475" s="190" t="s">
        <v>5804</v>
      </c>
      <c r="F7475" s="190" t="s">
        <v>5805</v>
      </c>
      <c r="G7475" s="177"/>
      <c r="H7475" s="177"/>
      <c r="I7475" s="180"/>
      <c r="J7475" s="191">
        <f>BK7475</f>
        <v>0</v>
      </c>
      <c r="K7475" s="177"/>
      <c r="L7475" s="182"/>
      <c r="M7475" s="183"/>
      <c r="N7475" s="184"/>
      <c r="O7475" s="184"/>
      <c r="P7475" s="185">
        <f>SUM(P7476:P7667)</f>
        <v>0</v>
      </c>
      <c r="Q7475" s="184"/>
      <c r="R7475" s="185">
        <f>SUM(R7476:R7667)</f>
        <v>9.0384400000000018E-3</v>
      </c>
      <c r="S7475" s="184"/>
      <c r="T7475" s="186">
        <f>SUM(T7476:T7667)</f>
        <v>0</v>
      </c>
      <c r="AR7475" s="187" t="s">
        <v>84</v>
      </c>
      <c r="AT7475" s="188" t="s">
        <v>75</v>
      </c>
      <c r="AU7475" s="188" t="s">
        <v>16</v>
      </c>
      <c r="AY7475" s="187" t="s">
        <v>272</v>
      </c>
      <c r="BK7475" s="189">
        <f>SUM(BK7476:BK7667)</f>
        <v>0</v>
      </c>
    </row>
    <row r="7476" spans="1:65" s="2" customFormat="1" ht="62.65" customHeight="1">
      <c r="A7476" s="34"/>
      <c r="B7476" s="35"/>
      <c r="C7476" s="192" t="s">
        <v>5806</v>
      </c>
      <c r="D7476" s="192" t="s">
        <v>274</v>
      </c>
      <c r="E7476" s="193" t="s">
        <v>5807</v>
      </c>
      <c r="F7476" s="194" t="s">
        <v>5808</v>
      </c>
      <c r="G7476" s="195" t="s">
        <v>156</v>
      </c>
      <c r="H7476" s="196">
        <v>1339.789</v>
      </c>
      <c r="I7476" s="197"/>
      <c r="J7476" s="198">
        <f>ROUND(I7476*H7476,2)</f>
        <v>0</v>
      </c>
      <c r="K7476" s="194" t="s">
        <v>1</v>
      </c>
      <c r="L7476" s="39"/>
      <c r="M7476" s="199" t="s">
        <v>1</v>
      </c>
      <c r="N7476" s="200" t="s">
        <v>41</v>
      </c>
      <c r="O7476" s="71"/>
      <c r="P7476" s="201">
        <f>O7476*H7476</f>
        <v>0</v>
      </c>
      <c r="Q7476" s="201">
        <v>0</v>
      </c>
      <c r="R7476" s="201">
        <f>Q7476*H7476</f>
        <v>0</v>
      </c>
      <c r="S7476" s="201">
        <v>0</v>
      </c>
      <c r="T7476" s="202">
        <f>S7476*H7476</f>
        <v>0</v>
      </c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R7476" s="203" t="s">
        <v>358</v>
      </c>
      <c r="AT7476" s="203" t="s">
        <v>274</v>
      </c>
      <c r="AU7476" s="203" t="s">
        <v>84</v>
      </c>
      <c r="AY7476" s="17" t="s">
        <v>272</v>
      </c>
      <c r="BE7476" s="204">
        <f>IF(N7476="základní",J7476,0)</f>
        <v>0</v>
      </c>
      <c r="BF7476" s="204">
        <f>IF(N7476="snížená",J7476,0)</f>
        <v>0</v>
      </c>
      <c r="BG7476" s="204">
        <f>IF(N7476="zákl. přenesená",J7476,0)</f>
        <v>0</v>
      </c>
      <c r="BH7476" s="204">
        <f>IF(N7476="sníž. přenesená",J7476,0)</f>
        <v>0</v>
      </c>
      <c r="BI7476" s="204">
        <f>IF(N7476="nulová",J7476,0)</f>
        <v>0</v>
      </c>
      <c r="BJ7476" s="17" t="s">
        <v>16</v>
      </c>
      <c r="BK7476" s="204">
        <f>ROUND(I7476*H7476,2)</f>
        <v>0</v>
      </c>
      <c r="BL7476" s="17" t="s">
        <v>358</v>
      </c>
      <c r="BM7476" s="203" t="s">
        <v>5809</v>
      </c>
    </row>
    <row r="7477" spans="1:65" s="13" customFormat="1" ht="22.5">
      <c r="B7477" s="210"/>
      <c r="C7477" s="211"/>
      <c r="D7477" s="212" t="s">
        <v>283</v>
      </c>
      <c r="E7477" s="213" t="s">
        <v>1</v>
      </c>
      <c r="F7477" s="214" t="s">
        <v>5783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1:65" s="13" customFormat="1" ht="11.25">
      <c r="B7478" s="210"/>
      <c r="C7478" s="211"/>
      <c r="D7478" s="212" t="s">
        <v>283</v>
      </c>
      <c r="E7478" s="213" t="s">
        <v>1</v>
      </c>
      <c r="F7478" s="214" t="s">
        <v>285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>
      <c r="B7479" s="210"/>
      <c r="C7479" s="211"/>
      <c r="D7479" s="212" t="s">
        <v>283</v>
      </c>
      <c r="E7479" s="213" t="s">
        <v>1</v>
      </c>
      <c r="F7479" s="214" t="s">
        <v>5810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>
      <c r="B7480" s="210"/>
      <c r="C7480" s="211"/>
      <c r="D7480" s="212" t="s">
        <v>283</v>
      </c>
      <c r="E7480" s="213" t="s">
        <v>1</v>
      </c>
      <c r="F7480" s="214" t="s">
        <v>285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>
      <c r="B7481" s="210"/>
      <c r="C7481" s="211"/>
      <c r="D7481" s="212" t="s">
        <v>283</v>
      </c>
      <c r="E7481" s="213" t="s">
        <v>1</v>
      </c>
      <c r="F7481" s="214" t="s">
        <v>1213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4" customFormat="1" ht="11.25">
      <c r="B7482" s="221"/>
      <c r="C7482" s="222"/>
      <c r="D7482" s="212" t="s">
        <v>283</v>
      </c>
      <c r="E7482" s="223" t="s">
        <v>1</v>
      </c>
      <c r="F7482" s="224" t="s">
        <v>5811</v>
      </c>
      <c r="G7482" s="222"/>
      <c r="H7482" s="225">
        <v>12.675000000000001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1:65" s="14" customFormat="1" ht="11.25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14.324999999999999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6.15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21.15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46.2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226.4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46.5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42.15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42.3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71.125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19.649999999999999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27.81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48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3" customFormat="1" ht="11.25">
      <c r="B7502" s="210"/>
      <c r="C7502" s="211"/>
      <c r="D7502" s="212" t="s">
        <v>283</v>
      </c>
      <c r="E7502" s="213" t="s">
        <v>1</v>
      </c>
      <c r="F7502" s="214" t="s">
        <v>285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3" customFormat="1" ht="11.25">
      <c r="B7503" s="210"/>
      <c r="C7503" s="211"/>
      <c r="D7503" s="212" t="s">
        <v>283</v>
      </c>
      <c r="E7503" s="213" t="s">
        <v>1</v>
      </c>
      <c r="F7503" s="214" t="s">
        <v>833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4" customFormat="1" ht="11.25">
      <c r="B7504" s="221"/>
      <c r="C7504" s="222"/>
      <c r="D7504" s="212" t="s">
        <v>283</v>
      </c>
      <c r="E7504" s="223" t="s">
        <v>1</v>
      </c>
      <c r="F7504" s="224" t="s">
        <v>5831</v>
      </c>
      <c r="G7504" s="222"/>
      <c r="H7504" s="225">
        <v>246.25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13" customFormat="1" ht="11.25">
      <c r="B7505" s="210"/>
      <c r="C7505" s="211"/>
      <c r="D7505" s="212" t="s">
        <v>283</v>
      </c>
      <c r="E7505" s="213" t="s">
        <v>1</v>
      </c>
      <c r="F7505" s="214" t="s">
        <v>285</v>
      </c>
      <c r="G7505" s="211"/>
      <c r="H7505" s="213" t="s">
        <v>1</v>
      </c>
      <c r="I7505" s="215"/>
      <c r="J7505" s="211"/>
      <c r="K7505" s="211"/>
      <c r="L7505" s="216"/>
      <c r="M7505" s="217"/>
      <c r="N7505" s="218"/>
      <c r="O7505" s="218"/>
      <c r="P7505" s="218"/>
      <c r="Q7505" s="218"/>
      <c r="R7505" s="218"/>
      <c r="S7505" s="218"/>
      <c r="T7505" s="219"/>
      <c r="AT7505" s="220" t="s">
        <v>283</v>
      </c>
      <c r="AU7505" s="220" t="s">
        <v>84</v>
      </c>
      <c r="AV7505" s="13" t="s">
        <v>16</v>
      </c>
      <c r="AW7505" s="13" t="s">
        <v>32</v>
      </c>
      <c r="AX7505" s="13" t="s">
        <v>76</v>
      </c>
      <c r="AY7505" s="220" t="s">
        <v>272</v>
      </c>
    </row>
    <row r="7506" spans="1:65" s="13" customFormat="1" ht="11.25">
      <c r="B7506" s="210"/>
      <c r="C7506" s="211"/>
      <c r="D7506" s="212" t="s">
        <v>283</v>
      </c>
      <c r="E7506" s="213" t="s">
        <v>1</v>
      </c>
      <c r="F7506" s="214" t="s">
        <v>837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4" customFormat="1" ht="11.25">
      <c r="B7507" s="221"/>
      <c r="C7507" s="222"/>
      <c r="D7507" s="212" t="s">
        <v>283</v>
      </c>
      <c r="E7507" s="223" t="s">
        <v>1</v>
      </c>
      <c r="F7507" s="224" t="s">
        <v>5832</v>
      </c>
      <c r="G7507" s="222"/>
      <c r="H7507" s="225">
        <v>117</v>
      </c>
      <c r="I7507" s="226"/>
      <c r="J7507" s="222"/>
      <c r="K7507" s="222"/>
      <c r="L7507" s="227"/>
      <c r="M7507" s="228"/>
      <c r="N7507" s="229"/>
      <c r="O7507" s="229"/>
      <c r="P7507" s="229"/>
      <c r="Q7507" s="229"/>
      <c r="R7507" s="229"/>
      <c r="S7507" s="229"/>
      <c r="T7507" s="230"/>
      <c r="AT7507" s="231" t="s">
        <v>283</v>
      </c>
      <c r="AU7507" s="231" t="s">
        <v>84</v>
      </c>
      <c r="AV7507" s="14" t="s">
        <v>84</v>
      </c>
      <c r="AW7507" s="14" t="s">
        <v>32</v>
      </c>
      <c r="AX7507" s="14" t="s">
        <v>76</v>
      </c>
      <c r="AY7507" s="231" t="s">
        <v>272</v>
      </c>
    </row>
    <row r="7508" spans="1:65" s="14" customFormat="1" ht="11.25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89.153999999999996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2" customFormat="1" ht="55.5" customHeight="1">
      <c r="A7509" s="34"/>
      <c r="B7509" s="35"/>
      <c r="C7509" s="192" t="s">
        <v>3099</v>
      </c>
      <c r="D7509" s="192" t="s">
        <v>274</v>
      </c>
      <c r="E7509" s="193" t="s">
        <v>5834</v>
      </c>
      <c r="F7509" s="194" t="s">
        <v>5835</v>
      </c>
      <c r="G7509" s="195" t="s">
        <v>156</v>
      </c>
      <c r="H7509" s="196">
        <v>3125.3829999999998</v>
      </c>
      <c r="I7509" s="197"/>
      <c r="J7509" s="198">
        <f>ROUND(I7509*H7509,2)</f>
        <v>0</v>
      </c>
      <c r="K7509" s="194" t="s">
        <v>1</v>
      </c>
      <c r="L7509" s="39"/>
      <c r="M7509" s="199" t="s">
        <v>1</v>
      </c>
      <c r="N7509" s="200" t="s">
        <v>41</v>
      </c>
      <c r="O7509" s="71"/>
      <c r="P7509" s="201">
        <f>O7509*H7509</f>
        <v>0</v>
      </c>
      <c r="Q7509" s="201">
        <v>0</v>
      </c>
      <c r="R7509" s="201">
        <f>Q7509*H7509</f>
        <v>0</v>
      </c>
      <c r="S7509" s="201">
        <v>0</v>
      </c>
      <c r="T7509" s="202">
        <f>S7509*H7509</f>
        <v>0</v>
      </c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R7509" s="203" t="s">
        <v>358</v>
      </c>
      <c r="AT7509" s="203" t="s">
        <v>274</v>
      </c>
      <c r="AU7509" s="203" t="s">
        <v>84</v>
      </c>
      <c r="AY7509" s="17" t="s">
        <v>272</v>
      </c>
      <c r="BE7509" s="204">
        <f>IF(N7509="základní",J7509,0)</f>
        <v>0</v>
      </c>
      <c r="BF7509" s="204">
        <f>IF(N7509="snížená",J7509,0)</f>
        <v>0</v>
      </c>
      <c r="BG7509" s="204">
        <f>IF(N7509="zákl. přenesená",J7509,0)</f>
        <v>0</v>
      </c>
      <c r="BH7509" s="204">
        <f>IF(N7509="sníž. přenesená",J7509,0)</f>
        <v>0</v>
      </c>
      <c r="BI7509" s="204">
        <f>IF(N7509="nulová",J7509,0)</f>
        <v>0</v>
      </c>
      <c r="BJ7509" s="17" t="s">
        <v>16</v>
      </c>
      <c r="BK7509" s="204">
        <f>ROUND(I7509*H7509,2)</f>
        <v>0</v>
      </c>
      <c r="BL7509" s="17" t="s">
        <v>358</v>
      </c>
      <c r="BM7509" s="203" t="s">
        <v>5836</v>
      </c>
    </row>
    <row r="7510" spans="1:65" s="13" customFormat="1" ht="22.5">
      <c r="B7510" s="210"/>
      <c r="C7510" s="211"/>
      <c r="D7510" s="212" t="s">
        <v>283</v>
      </c>
      <c r="E7510" s="213" t="s">
        <v>1</v>
      </c>
      <c r="F7510" s="214" t="s">
        <v>5837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3" customFormat="1" ht="11.25">
      <c r="B7511" s="210"/>
      <c r="C7511" s="211"/>
      <c r="D7511" s="212" t="s">
        <v>283</v>
      </c>
      <c r="E7511" s="213" t="s">
        <v>1</v>
      </c>
      <c r="F7511" s="214" t="s">
        <v>285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>
      <c r="B7512" s="210"/>
      <c r="C7512" s="211"/>
      <c r="D7512" s="212" t="s">
        <v>283</v>
      </c>
      <c r="E7512" s="213" t="s">
        <v>1</v>
      </c>
      <c r="F7512" s="214" t="s">
        <v>5838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>
      <c r="B7513" s="210"/>
      <c r="C7513" s="211"/>
      <c r="D7513" s="212" t="s">
        <v>283</v>
      </c>
      <c r="E7513" s="213" t="s">
        <v>1</v>
      </c>
      <c r="F7513" s="214" t="s">
        <v>285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>
      <c r="B7514" s="210"/>
      <c r="C7514" s="211"/>
      <c r="D7514" s="212" t="s">
        <v>283</v>
      </c>
      <c r="E7514" s="213" t="s">
        <v>1</v>
      </c>
      <c r="F7514" s="214" t="s">
        <v>1213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4" customFormat="1" ht="11.25">
      <c r="B7515" s="221"/>
      <c r="C7515" s="222"/>
      <c r="D7515" s="212" t="s">
        <v>283</v>
      </c>
      <c r="E7515" s="223" t="s">
        <v>1</v>
      </c>
      <c r="F7515" s="224" t="s">
        <v>5839</v>
      </c>
      <c r="G7515" s="222"/>
      <c r="H7515" s="225">
        <v>40.65</v>
      </c>
      <c r="I7515" s="226"/>
      <c r="J7515" s="222"/>
      <c r="K7515" s="222"/>
      <c r="L7515" s="227"/>
      <c r="M7515" s="228"/>
      <c r="N7515" s="229"/>
      <c r="O7515" s="229"/>
      <c r="P7515" s="229"/>
      <c r="Q7515" s="229"/>
      <c r="R7515" s="229"/>
      <c r="S7515" s="229"/>
      <c r="T7515" s="230"/>
      <c r="AT7515" s="231" t="s">
        <v>283</v>
      </c>
      <c r="AU7515" s="231" t="s">
        <v>84</v>
      </c>
      <c r="AV7515" s="14" t="s">
        <v>84</v>
      </c>
      <c r="AW7515" s="14" t="s">
        <v>32</v>
      </c>
      <c r="AX7515" s="14" t="s">
        <v>76</v>
      </c>
      <c r="AY7515" s="231" t="s">
        <v>272</v>
      </c>
    </row>
    <row r="7516" spans="1:65" s="14" customFormat="1" ht="11.25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27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74.52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14.089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3" customFormat="1" ht="11.25">
      <c r="B7519" s="210"/>
      <c r="C7519" s="211"/>
      <c r="D7519" s="212" t="s">
        <v>283</v>
      </c>
      <c r="E7519" s="213" t="s">
        <v>1</v>
      </c>
      <c r="F7519" s="214" t="s">
        <v>285</v>
      </c>
      <c r="G7519" s="211"/>
      <c r="H7519" s="213" t="s">
        <v>1</v>
      </c>
      <c r="I7519" s="215"/>
      <c r="J7519" s="211"/>
      <c r="K7519" s="211"/>
      <c r="L7519" s="216"/>
      <c r="M7519" s="217"/>
      <c r="N7519" s="218"/>
      <c r="O7519" s="218"/>
      <c r="P7519" s="218"/>
      <c r="Q7519" s="218"/>
      <c r="R7519" s="218"/>
      <c r="S7519" s="218"/>
      <c r="T7519" s="219"/>
      <c r="AT7519" s="220" t="s">
        <v>283</v>
      </c>
      <c r="AU7519" s="220" t="s">
        <v>84</v>
      </c>
      <c r="AV7519" s="13" t="s">
        <v>16</v>
      </c>
      <c r="AW7519" s="13" t="s">
        <v>32</v>
      </c>
      <c r="AX7519" s="13" t="s">
        <v>76</v>
      </c>
      <c r="AY7519" s="220" t="s">
        <v>272</v>
      </c>
    </row>
    <row r="7520" spans="1:65" s="13" customFormat="1" ht="11.25">
      <c r="B7520" s="210"/>
      <c r="C7520" s="211"/>
      <c r="D7520" s="212" t="s">
        <v>283</v>
      </c>
      <c r="E7520" s="213" t="s">
        <v>1</v>
      </c>
      <c r="F7520" s="214" t="s">
        <v>833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4" customFormat="1" ht="11.25">
      <c r="B7521" s="221"/>
      <c r="C7521" s="222"/>
      <c r="D7521" s="212" t="s">
        <v>283</v>
      </c>
      <c r="E7521" s="223" t="s">
        <v>1</v>
      </c>
      <c r="F7521" s="224" t="s">
        <v>5843</v>
      </c>
      <c r="G7521" s="222"/>
      <c r="H7521" s="225">
        <v>74.465999999999994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22.5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192.07499999999999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122.251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68.95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102.834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49.841000000000001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50.628999999999998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100.312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40.817999999999998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43.182000000000002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47.91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40.384999999999998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59.927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55.28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94.56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51.713000000000001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3" customFormat="1" ht="11.25">
      <c r="B7538" s="210"/>
      <c r="C7538" s="211"/>
      <c r="D7538" s="212" t="s">
        <v>283</v>
      </c>
      <c r="E7538" s="213" t="s">
        <v>1</v>
      </c>
      <c r="F7538" s="214" t="s">
        <v>285</v>
      </c>
      <c r="G7538" s="211"/>
      <c r="H7538" s="213" t="s">
        <v>1</v>
      </c>
      <c r="I7538" s="215"/>
      <c r="J7538" s="211"/>
      <c r="K7538" s="211"/>
      <c r="L7538" s="216"/>
      <c r="M7538" s="217"/>
      <c r="N7538" s="218"/>
      <c r="O7538" s="218"/>
      <c r="P7538" s="218"/>
      <c r="Q7538" s="218"/>
      <c r="R7538" s="218"/>
      <c r="S7538" s="218"/>
      <c r="T7538" s="219"/>
      <c r="AT7538" s="220" t="s">
        <v>283</v>
      </c>
      <c r="AU7538" s="220" t="s">
        <v>84</v>
      </c>
      <c r="AV7538" s="13" t="s">
        <v>16</v>
      </c>
      <c r="AW7538" s="13" t="s">
        <v>32</v>
      </c>
      <c r="AX7538" s="13" t="s">
        <v>76</v>
      </c>
      <c r="AY7538" s="220" t="s">
        <v>272</v>
      </c>
    </row>
    <row r="7539" spans="2:51" s="13" customFormat="1" ht="11.25">
      <c r="B7539" s="210"/>
      <c r="C7539" s="211"/>
      <c r="D7539" s="212" t="s">
        <v>283</v>
      </c>
      <c r="E7539" s="213" t="s">
        <v>1</v>
      </c>
      <c r="F7539" s="214" t="s">
        <v>837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4" customFormat="1" ht="11.25">
      <c r="B7540" s="221"/>
      <c r="C7540" s="222"/>
      <c r="D7540" s="212" t="s">
        <v>283</v>
      </c>
      <c r="E7540" s="223" t="s">
        <v>1</v>
      </c>
      <c r="F7540" s="224" t="s">
        <v>5860</v>
      </c>
      <c r="G7540" s="222"/>
      <c r="H7540" s="225">
        <v>43.094999999999999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83.265000000000001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94.38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70.394999999999996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70.59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95.94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211.73099999999999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60.45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62.195999999999998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159.54900000000001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50.505000000000003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88.53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69.03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72.540000000000006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>
      <c r="B7554" s="221"/>
      <c r="C7554" s="222"/>
      <c r="D7554" s="212" t="s">
        <v>283</v>
      </c>
      <c r="E7554" s="223" t="s">
        <v>1</v>
      </c>
      <c r="F7554" s="224" t="s">
        <v>1809</v>
      </c>
      <c r="G7554" s="222"/>
      <c r="H7554" s="225">
        <v>58.792999999999999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93.6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26.715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3" customFormat="1" ht="11.25">
      <c r="B7557" s="210"/>
      <c r="C7557" s="211"/>
      <c r="D7557" s="212" t="s">
        <v>283</v>
      </c>
      <c r="E7557" s="213" t="s">
        <v>1</v>
      </c>
      <c r="F7557" s="214" t="s">
        <v>854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4" customFormat="1" ht="11.25">
      <c r="B7558" s="221"/>
      <c r="C7558" s="222"/>
      <c r="D7558" s="212" t="s">
        <v>283</v>
      </c>
      <c r="E7558" s="223" t="s">
        <v>1</v>
      </c>
      <c r="F7558" s="224" t="s">
        <v>5876</v>
      </c>
      <c r="G7558" s="222"/>
      <c r="H7558" s="225">
        <v>122</v>
      </c>
      <c r="I7558" s="226"/>
      <c r="J7558" s="222"/>
      <c r="K7558" s="222"/>
      <c r="L7558" s="227"/>
      <c r="M7558" s="228"/>
      <c r="N7558" s="229"/>
      <c r="O7558" s="229"/>
      <c r="P7558" s="229"/>
      <c r="Q7558" s="229"/>
      <c r="R7558" s="229"/>
      <c r="S7558" s="229"/>
      <c r="T7558" s="230"/>
      <c r="AT7558" s="231" t="s">
        <v>283</v>
      </c>
      <c r="AU7558" s="231" t="s">
        <v>84</v>
      </c>
      <c r="AV7558" s="14" t="s">
        <v>84</v>
      </c>
      <c r="AW7558" s="14" t="s">
        <v>32</v>
      </c>
      <c r="AX7558" s="14" t="s">
        <v>76</v>
      </c>
      <c r="AY7558" s="231" t="s">
        <v>272</v>
      </c>
    </row>
    <row r="7559" spans="1:65" s="14" customFormat="1" ht="11.25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197.505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2" customFormat="1" ht="24.2" customHeight="1">
      <c r="A7560" s="34"/>
      <c r="B7560" s="35"/>
      <c r="C7560" s="192" t="s">
        <v>3265</v>
      </c>
      <c r="D7560" s="192" t="s">
        <v>274</v>
      </c>
      <c r="E7560" s="193" t="s">
        <v>5878</v>
      </c>
      <c r="F7560" s="194" t="s">
        <v>5879</v>
      </c>
      <c r="G7560" s="195" t="s">
        <v>156</v>
      </c>
      <c r="H7560" s="196">
        <v>509.00599999999997</v>
      </c>
      <c r="I7560" s="197"/>
      <c r="J7560" s="198">
        <f>ROUND(I7560*H7560,2)</f>
        <v>0</v>
      </c>
      <c r="K7560" s="194" t="s">
        <v>1</v>
      </c>
      <c r="L7560" s="39"/>
      <c r="M7560" s="199" t="s">
        <v>1</v>
      </c>
      <c r="N7560" s="200" t="s">
        <v>41</v>
      </c>
      <c r="O7560" s="71"/>
      <c r="P7560" s="201">
        <f>O7560*H7560</f>
        <v>0</v>
      </c>
      <c r="Q7560" s="201">
        <v>0</v>
      </c>
      <c r="R7560" s="201">
        <f>Q7560*H7560</f>
        <v>0</v>
      </c>
      <c r="S7560" s="201">
        <v>0</v>
      </c>
      <c r="T7560" s="202">
        <f>S7560*H7560</f>
        <v>0</v>
      </c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R7560" s="203" t="s">
        <v>358</v>
      </c>
      <c r="AT7560" s="203" t="s">
        <v>274</v>
      </c>
      <c r="AU7560" s="203" t="s">
        <v>84</v>
      </c>
      <c r="AY7560" s="17" t="s">
        <v>272</v>
      </c>
      <c r="BE7560" s="204">
        <f>IF(N7560="základní",J7560,0)</f>
        <v>0</v>
      </c>
      <c r="BF7560" s="204">
        <f>IF(N7560="snížená",J7560,0)</f>
        <v>0</v>
      </c>
      <c r="BG7560" s="204">
        <f>IF(N7560="zákl. přenesená",J7560,0)</f>
        <v>0</v>
      </c>
      <c r="BH7560" s="204">
        <f>IF(N7560="sníž. přenesená",J7560,0)</f>
        <v>0</v>
      </c>
      <c r="BI7560" s="204">
        <f>IF(N7560="nulová",J7560,0)</f>
        <v>0</v>
      </c>
      <c r="BJ7560" s="17" t="s">
        <v>16</v>
      </c>
      <c r="BK7560" s="204">
        <f>ROUND(I7560*H7560,2)</f>
        <v>0</v>
      </c>
      <c r="BL7560" s="17" t="s">
        <v>358</v>
      </c>
      <c r="BM7560" s="203" t="s">
        <v>5880</v>
      </c>
    </row>
    <row r="7561" spans="1:65" s="13" customFormat="1" ht="22.5">
      <c r="B7561" s="210"/>
      <c r="C7561" s="211"/>
      <c r="D7561" s="212" t="s">
        <v>283</v>
      </c>
      <c r="E7561" s="213" t="s">
        <v>1</v>
      </c>
      <c r="F7561" s="214" t="s">
        <v>5837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3" customFormat="1" ht="11.25">
      <c r="B7562" s="210"/>
      <c r="C7562" s="211"/>
      <c r="D7562" s="212" t="s">
        <v>283</v>
      </c>
      <c r="E7562" s="213" t="s">
        <v>1</v>
      </c>
      <c r="F7562" s="214" t="s">
        <v>285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>
      <c r="B7563" s="210"/>
      <c r="C7563" s="211"/>
      <c r="D7563" s="212" t="s">
        <v>283</v>
      </c>
      <c r="E7563" s="213" t="s">
        <v>1</v>
      </c>
      <c r="F7563" s="214" t="s">
        <v>5838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>
      <c r="B7564" s="210"/>
      <c r="C7564" s="211"/>
      <c r="D7564" s="212" t="s">
        <v>283</v>
      </c>
      <c r="E7564" s="213" t="s">
        <v>1</v>
      </c>
      <c r="F7564" s="214" t="s">
        <v>285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>
      <c r="B7565" s="210"/>
      <c r="C7565" s="211"/>
      <c r="D7565" s="212" t="s">
        <v>283</v>
      </c>
      <c r="E7565" s="213" t="s">
        <v>1</v>
      </c>
      <c r="F7565" s="214" t="s">
        <v>1213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4" customFormat="1" ht="11.25">
      <c r="B7566" s="221"/>
      <c r="C7566" s="222"/>
      <c r="D7566" s="212" t="s">
        <v>283</v>
      </c>
      <c r="E7566" s="223" t="s">
        <v>1</v>
      </c>
      <c r="F7566" s="224" t="s">
        <v>5881</v>
      </c>
      <c r="G7566" s="222"/>
      <c r="H7566" s="225">
        <v>23.835000000000001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3" customFormat="1" ht="11.25">
      <c r="B7567" s="210"/>
      <c r="C7567" s="211"/>
      <c r="D7567" s="212" t="s">
        <v>283</v>
      </c>
      <c r="E7567" s="213" t="s">
        <v>1</v>
      </c>
      <c r="F7567" s="214" t="s">
        <v>285</v>
      </c>
      <c r="G7567" s="211"/>
      <c r="H7567" s="213" t="s">
        <v>1</v>
      </c>
      <c r="I7567" s="215"/>
      <c r="J7567" s="211"/>
      <c r="K7567" s="211"/>
      <c r="L7567" s="216"/>
      <c r="M7567" s="217"/>
      <c r="N7567" s="218"/>
      <c r="O7567" s="218"/>
      <c r="P7567" s="218"/>
      <c r="Q7567" s="218"/>
      <c r="R7567" s="218"/>
      <c r="S7567" s="218"/>
      <c r="T7567" s="219"/>
      <c r="AT7567" s="220" t="s">
        <v>283</v>
      </c>
      <c r="AU7567" s="220" t="s">
        <v>84</v>
      </c>
      <c r="AV7567" s="13" t="s">
        <v>16</v>
      </c>
      <c r="AW7567" s="13" t="s">
        <v>32</v>
      </c>
      <c r="AX7567" s="13" t="s">
        <v>76</v>
      </c>
      <c r="AY7567" s="220" t="s">
        <v>272</v>
      </c>
    </row>
    <row r="7568" spans="1:65" s="13" customFormat="1" ht="11.25">
      <c r="B7568" s="210"/>
      <c r="C7568" s="211"/>
      <c r="D7568" s="212" t="s">
        <v>283</v>
      </c>
      <c r="E7568" s="213" t="s">
        <v>1</v>
      </c>
      <c r="F7568" s="214" t="s">
        <v>833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4" customFormat="1" ht="11.25">
      <c r="B7569" s="221"/>
      <c r="C7569" s="222"/>
      <c r="D7569" s="212" t="s">
        <v>283</v>
      </c>
      <c r="E7569" s="223" t="s">
        <v>1</v>
      </c>
      <c r="F7569" s="224" t="s">
        <v>5882</v>
      </c>
      <c r="G7569" s="222"/>
      <c r="H7569" s="225">
        <v>56.7</v>
      </c>
      <c r="I7569" s="226"/>
      <c r="J7569" s="222"/>
      <c r="K7569" s="222"/>
      <c r="L7569" s="227"/>
      <c r="M7569" s="228"/>
      <c r="N7569" s="229"/>
      <c r="O7569" s="229"/>
      <c r="P7569" s="229"/>
      <c r="Q7569" s="229"/>
      <c r="R7569" s="229"/>
      <c r="S7569" s="229"/>
      <c r="T7569" s="230"/>
      <c r="AT7569" s="231" t="s">
        <v>283</v>
      </c>
      <c r="AU7569" s="231" t="s">
        <v>84</v>
      </c>
      <c r="AV7569" s="14" t="s">
        <v>84</v>
      </c>
      <c r="AW7569" s="14" t="s">
        <v>32</v>
      </c>
      <c r="AX7569" s="14" t="s">
        <v>76</v>
      </c>
      <c r="AY7569" s="231" t="s">
        <v>272</v>
      </c>
    </row>
    <row r="7570" spans="1:65" s="14" customFormat="1" ht="22.5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96.775000000000006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11.25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47.25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22.5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98.685000000000002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3" customFormat="1" ht="11.25">
      <c r="B7573" s="210"/>
      <c r="C7573" s="211"/>
      <c r="D7573" s="212" t="s">
        <v>283</v>
      </c>
      <c r="E7573" s="213" t="s">
        <v>1</v>
      </c>
      <c r="F7573" s="214" t="s">
        <v>285</v>
      </c>
      <c r="G7573" s="211"/>
      <c r="H7573" s="213" t="s">
        <v>1</v>
      </c>
      <c r="I7573" s="215"/>
      <c r="J7573" s="211"/>
      <c r="K7573" s="211"/>
      <c r="L7573" s="216"/>
      <c r="M7573" s="217"/>
      <c r="N7573" s="218"/>
      <c r="O7573" s="218"/>
      <c r="P7573" s="218"/>
      <c r="Q7573" s="218"/>
      <c r="R7573" s="218"/>
      <c r="S7573" s="218"/>
      <c r="T7573" s="219"/>
      <c r="AT7573" s="220" t="s">
        <v>283</v>
      </c>
      <c r="AU7573" s="220" t="s">
        <v>84</v>
      </c>
      <c r="AV7573" s="13" t="s">
        <v>16</v>
      </c>
      <c r="AW7573" s="13" t="s">
        <v>32</v>
      </c>
      <c r="AX7573" s="13" t="s">
        <v>76</v>
      </c>
      <c r="AY7573" s="220" t="s">
        <v>272</v>
      </c>
    </row>
    <row r="7574" spans="1:65" s="13" customFormat="1" ht="11.25">
      <c r="B7574" s="210"/>
      <c r="C7574" s="211"/>
      <c r="D7574" s="212" t="s">
        <v>283</v>
      </c>
      <c r="E7574" s="213" t="s">
        <v>1</v>
      </c>
      <c r="F7574" s="214" t="s">
        <v>837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4" customFormat="1" ht="11.25">
      <c r="B7575" s="221"/>
      <c r="C7575" s="222"/>
      <c r="D7575" s="212" t="s">
        <v>283</v>
      </c>
      <c r="E7575" s="223" t="s">
        <v>1</v>
      </c>
      <c r="F7575" s="224" t="s">
        <v>5886</v>
      </c>
      <c r="G7575" s="222"/>
      <c r="H7575" s="225">
        <v>78.475999999999999</v>
      </c>
      <c r="I7575" s="226"/>
      <c r="J7575" s="222"/>
      <c r="K7575" s="222"/>
      <c r="L7575" s="227"/>
      <c r="M7575" s="228"/>
      <c r="N7575" s="229"/>
      <c r="O7575" s="229"/>
      <c r="P7575" s="229"/>
      <c r="Q7575" s="229"/>
      <c r="R7575" s="229"/>
      <c r="S7575" s="229"/>
      <c r="T7575" s="230"/>
      <c r="AT7575" s="231" t="s">
        <v>283</v>
      </c>
      <c r="AU7575" s="231" t="s">
        <v>84</v>
      </c>
      <c r="AV7575" s="14" t="s">
        <v>84</v>
      </c>
      <c r="AW7575" s="14" t="s">
        <v>32</v>
      </c>
      <c r="AX7575" s="14" t="s">
        <v>76</v>
      </c>
      <c r="AY7575" s="231" t="s">
        <v>272</v>
      </c>
    </row>
    <row r="7576" spans="1:65" s="14" customFormat="1" ht="11.25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84.132000000000005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23.152999999999999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2" customFormat="1" ht="24.2" customHeight="1">
      <c r="A7578" s="34"/>
      <c r="B7578" s="35"/>
      <c r="C7578" s="192" t="s">
        <v>3431</v>
      </c>
      <c r="D7578" s="192" t="s">
        <v>274</v>
      </c>
      <c r="E7578" s="193" t="s">
        <v>5889</v>
      </c>
      <c r="F7578" s="194" t="s">
        <v>5890</v>
      </c>
      <c r="G7578" s="195" t="s">
        <v>156</v>
      </c>
      <c r="H7578" s="196">
        <v>225.96100000000001</v>
      </c>
      <c r="I7578" s="197"/>
      <c r="J7578" s="198">
        <f>ROUND(I7578*H7578,2)</f>
        <v>0</v>
      </c>
      <c r="K7578" s="194" t="s">
        <v>1</v>
      </c>
      <c r="L7578" s="39"/>
      <c r="M7578" s="199" t="s">
        <v>1</v>
      </c>
      <c r="N7578" s="200" t="s">
        <v>41</v>
      </c>
      <c r="O7578" s="71"/>
      <c r="P7578" s="201">
        <f>O7578*H7578</f>
        <v>0</v>
      </c>
      <c r="Q7578" s="201">
        <v>4.0000000000000003E-5</v>
      </c>
      <c r="R7578" s="201">
        <f>Q7578*H7578</f>
        <v>9.0384400000000018E-3</v>
      </c>
      <c r="S7578" s="201">
        <v>0</v>
      </c>
      <c r="T7578" s="202">
        <f>S7578*H7578</f>
        <v>0</v>
      </c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R7578" s="203" t="s">
        <v>358</v>
      </c>
      <c r="AT7578" s="203" t="s">
        <v>274</v>
      </c>
      <c r="AU7578" s="203" t="s">
        <v>84</v>
      </c>
      <c r="AY7578" s="17" t="s">
        <v>272</v>
      </c>
      <c r="BE7578" s="204">
        <f>IF(N7578="základní",J7578,0)</f>
        <v>0</v>
      </c>
      <c r="BF7578" s="204">
        <f>IF(N7578="snížená",J7578,0)</f>
        <v>0</v>
      </c>
      <c r="BG7578" s="204">
        <f>IF(N7578="zákl. přenesená",J7578,0)</f>
        <v>0</v>
      </c>
      <c r="BH7578" s="204">
        <f>IF(N7578="sníž. přenesená",J7578,0)</f>
        <v>0</v>
      </c>
      <c r="BI7578" s="204">
        <f>IF(N7578="nulová",J7578,0)</f>
        <v>0</v>
      </c>
      <c r="BJ7578" s="17" t="s">
        <v>16</v>
      </c>
      <c r="BK7578" s="204">
        <f>ROUND(I7578*H7578,2)</f>
        <v>0</v>
      </c>
      <c r="BL7578" s="17" t="s">
        <v>358</v>
      </c>
      <c r="BM7578" s="203" t="s">
        <v>5891</v>
      </c>
    </row>
    <row r="7579" spans="1:65" s="13" customFormat="1" ht="22.5">
      <c r="B7579" s="210"/>
      <c r="C7579" s="211"/>
      <c r="D7579" s="212" t="s">
        <v>283</v>
      </c>
      <c r="E7579" s="213" t="s">
        <v>1</v>
      </c>
      <c r="F7579" s="214" t="s">
        <v>5837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3" customFormat="1" ht="11.25">
      <c r="B7580" s="210"/>
      <c r="C7580" s="211"/>
      <c r="D7580" s="212" t="s">
        <v>283</v>
      </c>
      <c r="E7580" s="213" t="s">
        <v>1</v>
      </c>
      <c r="F7580" s="214" t="s">
        <v>285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>
      <c r="B7581" s="210"/>
      <c r="C7581" s="211"/>
      <c r="D7581" s="212" t="s">
        <v>283</v>
      </c>
      <c r="E7581" s="213" t="s">
        <v>1</v>
      </c>
      <c r="F7581" s="214" t="s">
        <v>5838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>
      <c r="B7583" s="210"/>
      <c r="C7583" s="211"/>
      <c r="D7583" s="212" t="s">
        <v>283</v>
      </c>
      <c r="E7583" s="213" t="s">
        <v>1</v>
      </c>
      <c r="F7583" s="214" t="s">
        <v>833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>
      <c r="B7584" s="221"/>
      <c r="C7584" s="222"/>
      <c r="D7584" s="212" t="s">
        <v>283</v>
      </c>
      <c r="E7584" s="223" t="s">
        <v>1</v>
      </c>
      <c r="F7584" s="224" t="s">
        <v>5892</v>
      </c>
      <c r="G7584" s="222"/>
      <c r="H7584" s="225">
        <v>49.65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22.5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70.064999999999998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3" customFormat="1" ht="11.25">
      <c r="B7586" s="210"/>
      <c r="C7586" s="211"/>
      <c r="D7586" s="212" t="s">
        <v>283</v>
      </c>
      <c r="E7586" s="213" t="s">
        <v>1</v>
      </c>
      <c r="F7586" s="214" t="s">
        <v>285</v>
      </c>
      <c r="G7586" s="211"/>
      <c r="H7586" s="213" t="s">
        <v>1</v>
      </c>
      <c r="I7586" s="215"/>
      <c r="J7586" s="211"/>
      <c r="K7586" s="211"/>
      <c r="L7586" s="216"/>
      <c r="M7586" s="217"/>
      <c r="N7586" s="218"/>
      <c r="O7586" s="218"/>
      <c r="P7586" s="218"/>
      <c r="Q7586" s="218"/>
      <c r="R7586" s="218"/>
      <c r="S7586" s="218"/>
      <c r="T7586" s="219"/>
      <c r="AT7586" s="220" t="s">
        <v>283</v>
      </c>
      <c r="AU7586" s="220" t="s">
        <v>84</v>
      </c>
      <c r="AV7586" s="13" t="s">
        <v>16</v>
      </c>
      <c r="AW7586" s="13" t="s">
        <v>32</v>
      </c>
      <c r="AX7586" s="13" t="s">
        <v>76</v>
      </c>
      <c r="AY7586" s="220" t="s">
        <v>272</v>
      </c>
    </row>
    <row r="7587" spans="1:65" s="13" customFormat="1" ht="11.25">
      <c r="B7587" s="210"/>
      <c r="C7587" s="211"/>
      <c r="D7587" s="212" t="s">
        <v>283</v>
      </c>
      <c r="E7587" s="213" t="s">
        <v>1</v>
      </c>
      <c r="F7587" s="214" t="s">
        <v>837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4" customFormat="1" ht="11.25">
      <c r="B7588" s="221"/>
      <c r="C7588" s="222"/>
      <c r="D7588" s="212" t="s">
        <v>283</v>
      </c>
      <c r="E7588" s="223" t="s">
        <v>1</v>
      </c>
      <c r="F7588" s="224" t="s">
        <v>5894</v>
      </c>
      <c r="G7588" s="222"/>
      <c r="H7588" s="225">
        <v>68.108000000000004</v>
      </c>
      <c r="I7588" s="226"/>
      <c r="J7588" s="222"/>
      <c r="K7588" s="222"/>
      <c r="L7588" s="227"/>
      <c r="M7588" s="228"/>
      <c r="N7588" s="229"/>
      <c r="O7588" s="229"/>
      <c r="P7588" s="229"/>
      <c r="Q7588" s="229"/>
      <c r="R7588" s="229"/>
      <c r="S7588" s="229"/>
      <c r="T7588" s="230"/>
      <c r="AT7588" s="231" t="s">
        <v>283</v>
      </c>
      <c r="AU7588" s="231" t="s">
        <v>84</v>
      </c>
      <c r="AV7588" s="14" t="s">
        <v>84</v>
      </c>
      <c r="AW7588" s="14" t="s">
        <v>32</v>
      </c>
      <c r="AX7588" s="14" t="s">
        <v>76</v>
      </c>
      <c r="AY7588" s="231" t="s">
        <v>272</v>
      </c>
    </row>
    <row r="7589" spans="1:65" s="14" customFormat="1" ht="11.25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26.324999999999999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11.813000000000001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2" customFormat="1" ht="37.9" customHeight="1">
      <c r="A7591" s="34"/>
      <c r="B7591" s="35"/>
      <c r="C7591" s="192" t="s">
        <v>3687</v>
      </c>
      <c r="D7591" s="192" t="s">
        <v>274</v>
      </c>
      <c r="E7591" s="193" t="s">
        <v>5897</v>
      </c>
      <c r="F7591" s="194" t="s">
        <v>5898</v>
      </c>
      <c r="G7591" s="195" t="s">
        <v>156</v>
      </c>
      <c r="H7591" s="196">
        <v>277.22800000000001</v>
      </c>
      <c r="I7591" s="197"/>
      <c r="J7591" s="198">
        <f>ROUND(I7591*H7591,2)</f>
        <v>0</v>
      </c>
      <c r="K7591" s="194" t="s">
        <v>1</v>
      </c>
      <c r="L7591" s="39"/>
      <c r="M7591" s="199" t="s">
        <v>1</v>
      </c>
      <c r="N7591" s="200" t="s">
        <v>41</v>
      </c>
      <c r="O7591" s="71"/>
      <c r="P7591" s="201">
        <f>O7591*H7591</f>
        <v>0</v>
      </c>
      <c r="Q7591" s="201">
        <v>0</v>
      </c>
      <c r="R7591" s="201">
        <f>Q7591*H7591</f>
        <v>0</v>
      </c>
      <c r="S7591" s="201">
        <v>0</v>
      </c>
      <c r="T7591" s="202">
        <f>S7591*H7591</f>
        <v>0</v>
      </c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R7591" s="203" t="s">
        <v>358</v>
      </c>
      <c r="AT7591" s="203" t="s">
        <v>274</v>
      </c>
      <c r="AU7591" s="203" t="s">
        <v>84</v>
      </c>
      <c r="AY7591" s="17" t="s">
        <v>272</v>
      </c>
      <c r="BE7591" s="204">
        <f>IF(N7591="základní",J7591,0)</f>
        <v>0</v>
      </c>
      <c r="BF7591" s="204">
        <f>IF(N7591="snížená",J7591,0)</f>
        <v>0</v>
      </c>
      <c r="BG7591" s="204">
        <f>IF(N7591="zákl. přenesená",J7591,0)</f>
        <v>0</v>
      </c>
      <c r="BH7591" s="204">
        <f>IF(N7591="sníž. přenesená",J7591,0)</f>
        <v>0</v>
      </c>
      <c r="BI7591" s="204">
        <f>IF(N7591="nulová",J7591,0)</f>
        <v>0</v>
      </c>
      <c r="BJ7591" s="17" t="s">
        <v>16</v>
      </c>
      <c r="BK7591" s="204">
        <f>ROUND(I7591*H7591,2)</f>
        <v>0</v>
      </c>
      <c r="BL7591" s="17" t="s">
        <v>358</v>
      </c>
      <c r="BM7591" s="203" t="s">
        <v>5899</v>
      </c>
    </row>
    <row r="7592" spans="1:65" s="13" customFormat="1" ht="22.5">
      <c r="B7592" s="210"/>
      <c r="C7592" s="211"/>
      <c r="D7592" s="212" t="s">
        <v>283</v>
      </c>
      <c r="E7592" s="213" t="s">
        <v>1</v>
      </c>
      <c r="F7592" s="214" t="s">
        <v>5783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>
      <c r="B7593" s="210"/>
      <c r="C7593" s="211"/>
      <c r="D7593" s="212" t="s">
        <v>283</v>
      </c>
      <c r="E7593" s="213" t="s">
        <v>1</v>
      </c>
      <c r="F7593" s="214" t="s">
        <v>285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>
      <c r="B7594" s="210"/>
      <c r="C7594" s="211"/>
      <c r="D7594" s="212" t="s">
        <v>283</v>
      </c>
      <c r="E7594" s="213" t="s">
        <v>1</v>
      </c>
      <c r="F7594" s="214" t="s">
        <v>5900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>
      <c r="B7596" s="210"/>
      <c r="C7596" s="211"/>
      <c r="D7596" s="212" t="s">
        <v>283</v>
      </c>
      <c r="E7596" s="213" t="s">
        <v>1</v>
      </c>
      <c r="F7596" s="214" t="s">
        <v>5901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>
      <c r="B7597" s="210"/>
      <c r="C7597" s="211"/>
      <c r="D7597" s="212" t="s">
        <v>283</v>
      </c>
      <c r="E7597" s="213" t="s">
        <v>1</v>
      </c>
      <c r="F7597" s="214" t="s">
        <v>1213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4" customFormat="1" ht="11.25">
      <c r="B7598" s="221"/>
      <c r="C7598" s="222"/>
      <c r="D7598" s="212" t="s">
        <v>283</v>
      </c>
      <c r="E7598" s="223" t="s">
        <v>1</v>
      </c>
      <c r="F7598" s="224" t="s">
        <v>5902</v>
      </c>
      <c r="G7598" s="222"/>
      <c r="H7598" s="225">
        <v>17.983000000000001</v>
      </c>
      <c r="I7598" s="226"/>
      <c r="J7598" s="222"/>
      <c r="K7598" s="222"/>
      <c r="L7598" s="227"/>
      <c r="M7598" s="228"/>
      <c r="N7598" s="229"/>
      <c r="O7598" s="229"/>
      <c r="P7598" s="229"/>
      <c r="Q7598" s="229"/>
      <c r="R7598" s="229"/>
      <c r="S7598" s="229"/>
      <c r="T7598" s="230"/>
      <c r="AT7598" s="231" t="s">
        <v>283</v>
      </c>
      <c r="AU7598" s="231" t="s">
        <v>84</v>
      </c>
      <c r="AV7598" s="14" t="s">
        <v>84</v>
      </c>
      <c r="AW7598" s="14" t="s">
        <v>32</v>
      </c>
      <c r="AX7598" s="14" t="s">
        <v>76</v>
      </c>
      <c r="AY7598" s="231" t="s">
        <v>272</v>
      </c>
    </row>
    <row r="7599" spans="1:65" s="13" customFormat="1" ht="11.25">
      <c r="B7599" s="210"/>
      <c r="C7599" s="211"/>
      <c r="D7599" s="212" t="s">
        <v>283</v>
      </c>
      <c r="E7599" s="213" t="s">
        <v>1</v>
      </c>
      <c r="F7599" s="214" t="s">
        <v>285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3" customFormat="1" ht="11.25">
      <c r="B7600" s="210"/>
      <c r="C7600" s="211"/>
      <c r="D7600" s="212" t="s">
        <v>283</v>
      </c>
      <c r="E7600" s="213" t="s">
        <v>1</v>
      </c>
      <c r="F7600" s="214" t="s">
        <v>833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4" customFormat="1" ht="11.25">
      <c r="B7601" s="221"/>
      <c r="C7601" s="222"/>
      <c r="D7601" s="212" t="s">
        <v>283</v>
      </c>
      <c r="E7601" s="223" t="s">
        <v>1</v>
      </c>
      <c r="F7601" s="224" t="s">
        <v>5903</v>
      </c>
      <c r="G7601" s="222"/>
      <c r="H7601" s="225">
        <v>46.28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>
      <c r="B7603" s="210"/>
      <c r="C7603" s="211"/>
      <c r="D7603" s="212" t="s">
        <v>283</v>
      </c>
      <c r="E7603" s="213" t="s">
        <v>1</v>
      </c>
      <c r="F7603" s="214" t="s">
        <v>837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4" customFormat="1" ht="11.25">
      <c r="B7604" s="221"/>
      <c r="C7604" s="222"/>
      <c r="D7604" s="212" t="s">
        <v>283</v>
      </c>
      <c r="E7604" s="223" t="s">
        <v>1</v>
      </c>
      <c r="F7604" s="224" t="s">
        <v>5904</v>
      </c>
      <c r="G7604" s="222"/>
      <c r="H7604" s="225">
        <v>33.82</v>
      </c>
      <c r="I7604" s="226"/>
      <c r="J7604" s="222"/>
      <c r="K7604" s="222"/>
      <c r="L7604" s="227"/>
      <c r="M7604" s="228"/>
      <c r="N7604" s="229"/>
      <c r="O7604" s="229"/>
      <c r="P7604" s="229"/>
      <c r="Q7604" s="229"/>
      <c r="R7604" s="229"/>
      <c r="S7604" s="229"/>
      <c r="T7604" s="230"/>
      <c r="AT7604" s="231" t="s">
        <v>283</v>
      </c>
      <c r="AU7604" s="231" t="s">
        <v>84</v>
      </c>
      <c r="AV7604" s="14" t="s">
        <v>84</v>
      </c>
      <c r="AW7604" s="14" t="s">
        <v>32</v>
      </c>
      <c r="AX7604" s="14" t="s">
        <v>76</v>
      </c>
      <c r="AY7604" s="231" t="s">
        <v>272</v>
      </c>
    </row>
    <row r="7605" spans="2:51" s="14" customFormat="1" ht="11.25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32.564999999999998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3" customFormat="1" ht="11.25">
      <c r="B7606" s="210"/>
      <c r="C7606" s="211"/>
      <c r="D7606" s="212" t="s">
        <v>283</v>
      </c>
      <c r="E7606" s="213" t="s">
        <v>1</v>
      </c>
      <c r="F7606" s="214" t="s">
        <v>285</v>
      </c>
      <c r="G7606" s="211"/>
      <c r="H7606" s="213" t="s">
        <v>1</v>
      </c>
      <c r="I7606" s="215"/>
      <c r="J7606" s="211"/>
      <c r="K7606" s="211"/>
      <c r="L7606" s="216"/>
      <c r="M7606" s="217"/>
      <c r="N7606" s="218"/>
      <c r="O7606" s="218"/>
      <c r="P7606" s="218"/>
      <c r="Q7606" s="218"/>
      <c r="R7606" s="218"/>
      <c r="S7606" s="218"/>
      <c r="T7606" s="219"/>
      <c r="AT7606" s="220" t="s">
        <v>283</v>
      </c>
      <c r="AU7606" s="220" t="s">
        <v>84</v>
      </c>
      <c r="AV7606" s="13" t="s">
        <v>16</v>
      </c>
      <c r="AW7606" s="13" t="s">
        <v>32</v>
      </c>
      <c r="AX7606" s="13" t="s">
        <v>76</v>
      </c>
      <c r="AY7606" s="220" t="s">
        <v>272</v>
      </c>
    </row>
    <row r="7607" spans="2:51" s="13" customFormat="1" ht="11.25">
      <c r="B7607" s="210"/>
      <c r="C7607" s="211"/>
      <c r="D7607" s="212" t="s">
        <v>283</v>
      </c>
      <c r="E7607" s="213" t="s">
        <v>1</v>
      </c>
      <c r="F7607" s="214" t="s">
        <v>5906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>
      <c r="B7608" s="210"/>
      <c r="C7608" s="211"/>
      <c r="D7608" s="212" t="s">
        <v>283</v>
      </c>
      <c r="E7608" s="213" t="s">
        <v>1</v>
      </c>
      <c r="F7608" s="214" t="s">
        <v>833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4" customFormat="1" ht="11.25">
      <c r="B7609" s="221"/>
      <c r="C7609" s="222"/>
      <c r="D7609" s="212" t="s">
        <v>283</v>
      </c>
      <c r="E7609" s="223" t="s">
        <v>1</v>
      </c>
      <c r="F7609" s="224" t="s">
        <v>3761</v>
      </c>
      <c r="G7609" s="222"/>
      <c r="H7609" s="225">
        <v>1.9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>
      <c r="B7610" s="221"/>
      <c r="C7610" s="222"/>
      <c r="D7610" s="212" t="s">
        <v>283</v>
      </c>
      <c r="E7610" s="223" t="s">
        <v>1</v>
      </c>
      <c r="F7610" s="224" t="s">
        <v>2446</v>
      </c>
      <c r="G7610" s="222"/>
      <c r="H7610" s="225">
        <v>5.8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>
      <c r="B7611" s="221"/>
      <c r="C7611" s="222"/>
      <c r="D7611" s="212" t="s">
        <v>283</v>
      </c>
      <c r="E7611" s="223" t="s">
        <v>1</v>
      </c>
      <c r="F7611" s="224" t="s">
        <v>2447</v>
      </c>
      <c r="G7611" s="222"/>
      <c r="H7611" s="225">
        <v>6.8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>
      <c r="B7612" s="221"/>
      <c r="C7612" s="222"/>
      <c r="D7612" s="212" t="s">
        <v>283</v>
      </c>
      <c r="E7612" s="223" t="s">
        <v>1</v>
      </c>
      <c r="F7612" s="224" t="s">
        <v>2448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>
      <c r="B7613" s="221"/>
      <c r="C7613" s="222"/>
      <c r="D7613" s="212" t="s">
        <v>283</v>
      </c>
      <c r="E7613" s="223" t="s">
        <v>1</v>
      </c>
      <c r="F7613" s="224" t="s">
        <v>5907</v>
      </c>
      <c r="G7613" s="222"/>
      <c r="H7613" s="225">
        <v>6.5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>
      <c r="B7614" s="221"/>
      <c r="C7614" s="222"/>
      <c r="D7614" s="212" t="s">
        <v>283</v>
      </c>
      <c r="E7614" s="223" t="s">
        <v>1</v>
      </c>
      <c r="F7614" s="224" t="s">
        <v>3762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>
      <c r="B7615" s="221"/>
      <c r="C7615" s="222"/>
      <c r="D7615" s="212" t="s">
        <v>283</v>
      </c>
      <c r="E7615" s="223" t="s">
        <v>1</v>
      </c>
      <c r="F7615" s="224" t="s">
        <v>3779</v>
      </c>
      <c r="G7615" s="222"/>
      <c r="H7615" s="225">
        <v>3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>
      <c r="B7616" s="221"/>
      <c r="C7616" s="222"/>
      <c r="D7616" s="212" t="s">
        <v>283</v>
      </c>
      <c r="E7616" s="223" t="s">
        <v>1</v>
      </c>
      <c r="F7616" s="224" t="s">
        <v>3763</v>
      </c>
      <c r="G7616" s="222"/>
      <c r="H7616" s="225">
        <v>3.4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>
      <c r="B7617" s="221"/>
      <c r="C7617" s="222"/>
      <c r="D7617" s="212" t="s">
        <v>283</v>
      </c>
      <c r="E7617" s="223" t="s">
        <v>1</v>
      </c>
      <c r="F7617" s="224" t="s">
        <v>3764</v>
      </c>
      <c r="G7617" s="222"/>
      <c r="H7617" s="225">
        <v>3.3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>
      <c r="B7618" s="221"/>
      <c r="C7618" s="222"/>
      <c r="D7618" s="212" t="s">
        <v>283</v>
      </c>
      <c r="E7618" s="223" t="s">
        <v>1</v>
      </c>
      <c r="F7618" s="224" t="s">
        <v>3765</v>
      </c>
      <c r="G7618" s="222"/>
      <c r="H7618" s="225">
        <v>2.7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>
      <c r="B7619" s="221"/>
      <c r="C7619" s="222"/>
      <c r="D7619" s="212" t="s">
        <v>283</v>
      </c>
      <c r="E7619" s="223" t="s">
        <v>1</v>
      </c>
      <c r="F7619" s="224" t="s">
        <v>2286</v>
      </c>
      <c r="G7619" s="222"/>
      <c r="H7619" s="225">
        <v>2.8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>
      <c r="B7620" s="221"/>
      <c r="C7620" s="222"/>
      <c r="D7620" s="212" t="s">
        <v>283</v>
      </c>
      <c r="E7620" s="223" t="s">
        <v>1</v>
      </c>
      <c r="F7620" s="224" t="s">
        <v>3766</v>
      </c>
      <c r="G7620" s="222"/>
      <c r="H7620" s="225">
        <v>4.3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>
      <c r="B7621" s="221"/>
      <c r="C7621" s="222"/>
      <c r="D7621" s="212" t="s">
        <v>283</v>
      </c>
      <c r="E7621" s="223" t="s">
        <v>1</v>
      </c>
      <c r="F7621" s="224" t="s">
        <v>3767</v>
      </c>
      <c r="G7621" s="222"/>
      <c r="H7621" s="225">
        <v>6.2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>
      <c r="B7622" s="221"/>
      <c r="C7622" s="222"/>
      <c r="D7622" s="212" t="s">
        <v>283</v>
      </c>
      <c r="E7622" s="223" t="s">
        <v>1</v>
      </c>
      <c r="F7622" s="224" t="s">
        <v>3768</v>
      </c>
      <c r="G7622" s="222"/>
      <c r="H7622" s="225">
        <v>5.6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>
      <c r="B7623" s="221"/>
      <c r="C7623" s="222"/>
      <c r="D7623" s="212" t="s">
        <v>283</v>
      </c>
      <c r="E7623" s="223" t="s">
        <v>1</v>
      </c>
      <c r="F7623" s="224" t="s">
        <v>1649</v>
      </c>
      <c r="G7623" s="222"/>
      <c r="H7623" s="225">
        <v>17.8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3" customFormat="1" ht="11.25">
      <c r="B7624" s="210"/>
      <c r="C7624" s="211"/>
      <c r="D7624" s="212" t="s">
        <v>283</v>
      </c>
      <c r="E7624" s="213" t="s">
        <v>1</v>
      </c>
      <c r="F7624" s="214" t="s">
        <v>285</v>
      </c>
      <c r="G7624" s="211"/>
      <c r="H7624" s="213" t="s">
        <v>1</v>
      </c>
      <c r="I7624" s="215"/>
      <c r="J7624" s="211"/>
      <c r="K7624" s="211"/>
      <c r="L7624" s="216"/>
      <c r="M7624" s="217"/>
      <c r="N7624" s="218"/>
      <c r="O7624" s="218"/>
      <c r="P7624" s="218"/>
      <c r="Q7624" s="218"/>
      <c r="R7624" s="218"/>
      <c r="S7624" s="218"/>
      <c r="T7624" s="219"/>
      <c r="AT7624" s="220" t="s">
        <v>283</v>
      </c>
      <c r="AU7624" s="220" t="s">
        <v>84</v>
      </c>
      <c r="AV7624" s="13" t="s">
        <v>16</v>
      </c>
      <c r="AW7624" s="13" t="s">
        <v>32</v>
      </c>
      <c r="AX7624" s="13" t="s">
        <v>76</v>
      </c>
      <c r="AY7624" s="220" t="s">
        <v>272</v>
      </c>
    </row>
    <row r="7625" spans="2:51" s="13" customFormat="1" ht="11.25">
      <c r="B7625" s="210"/>
      <c r="C7625" s="211"/>
      <c r="D7625" s="212" t="s">
        <v>283</v>
      </c>
      <c r="E7625" s="213" t="s">
        <v>1</v>
      </c>
      <c r="F7625" s="214" t="s">
        <v>837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4" customFormat="1" ht="11.25">
      <c r="B7626" s="221"/>
      <c r="C7626" s="222"/>
      <c r="D7626" s="212" t="s">
        <v>283</v>
      </c>
      <c r="E7626" s="223" t="s">
        <v>1</v>
      </c>
      <c r="F7626" s="224" t="s">
        <v>5908</v>
      </c>
      <c r="G7626" s="222"/>
      <c r="H7626" s="225">
        <v>4.68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>
      <c r="B7627" s="221"/>
      <c r="C7627" s="222"/>
      <c r="D7627" s="212" t="s">
        <v>283</v>
      </c>
      <c r="E7627" s="223" t="s">
        <v>1</v>
      </c>
      <c r="F7627" s="224" t="s">
        <v>3780</v>
      </c>
      <c r="G7627" s="222"/>
      <c r="H7627" s="225">
        <v>5.0999999999999996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>
      <c r="B7628" s="221"/>
      <c r="C7628" s="222"/>
      <c r="D7628" s="212" t="s">
        <v>283</v>
      </c>
      <c r="E7628" s="223" t="s">
        <v>1</v>
      </c>
      <c r="F7628" s="224" t="s">
        <v>2290</v>
      </c>
      <c r="G7628" s="222"/>
      <c r="H7628" s="225">
        <v>2.7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>
      <c r="B7629" s="221"/>
      <c r="C7629" s="222"/>
      <c r="D7629" s="212" t="s">
        <v>283</v>
      </c>
      <c r="E7629" s="223" t="s">
        <v>1</v>
      </c>
      <c r="F7629" s="224" t="s">
        <v>3769</v>
      </c>
      <c r="G7629" s="222"/>
      <c r="H7629" s="225">
        <v>3.4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>
      <c r="B7630" s="221"/>
      <c r="C7630" s="222"/>
      <c r="D7630" s="212" t="s">
        <v>283</v>
      </c>
      <c r="E7630" s="223" t="s">
        <v>1</v>
      </c>
      <c r="F7630" s="224" t="s">
        <v>3770</v>
      </c>
      <c r="G7630" s="222"/>
      <c r="H7630" s="225">
        <v>3.5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>
      <c r="B7631" s="221"/>
      <c r="C7631" s="222"/>
      <c r="D7631" s="212" t="s">
        <v>283</v>
      </c>
      <c r="E7631" s="223" t="s">
        <v>1</v>
      </c>
      <c r="F7631" s="224" t="s">
        <v>1670</v>
      </c>
      <c r="G7631" s="222"/>
      <c r="H7631" s="225">
        <v>4.4000000000000004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>
      <c r="B7632" s="221"/>
      <c r="C7632" s="222"/>
      <c r="D7632" s="212" t="s">
        <v>283</v>
      </c>
      <c r="E7632" s="223" t="s">
        <v>1</v>
      </c>
      <c r="F7632" s="224" t="s">
        <v>1650</v>
      </c>
      <c r="G7632" s="222"/>
      <c r="H7632" s="225">
        <v>10.6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>
      <c r="B7633" s="221"/>
      <c r="C7633" s="222"/>
      <c r="D7633" s="212" t="s">
        <v>283</v>
      </c>
      <c r="E7633" s="223" t="s">
        <v>1</v>
      </c>
      <c r="F7633" s="224" t="s">
        <v>3771</v>
      </c>
      <c r="G7633" s="222"/>
      <c r="H7633" s="225">
        <v>3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>
      <c r="B7634" s="221"/>
      <c r="C7634" s="222"/>
      <c r="D7634" s="212" t="s">
        <v>283</v>
      </c>
      <c r="E7634" s="223" t="s">
        <v>1</v>
      </c>
      <c r="F7634" s="224" t="s">
        <v>3772</v>
      </c>
      <c r="G7634" s="222"/>
      <c r="H7634" s="225">
        <v>2.9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>
      <c r="B7635" s="221"/>
      <c r="C7635" s="222"/>
      <c r="D7635" s="212" t="s">
        <v>283</v>
      </c>
      <c r="E7635" s="223" t="s">
        <v>1</v>
      </c>
      <c r="F7635" s="224" t="s">
        <v>3773</v>
      </c>
      <c r="G7635" s="222"/>
      <c r="H7635" s="225">
        <v>2.2999999999999998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>
      <c r="B7636" s="221"/>
      <c r="C7636" s="222"/>
      <c r="D7636" s="212" t="s">
        <v>283</v>
      </c>
      <c r="E7636" s="223" t="s">
        <v>1</v>
      </c>
      <c r="F7636" s="224" t="s">
        <v>2296</v>
      </c>
      <c r="G7636" s="222"/>
      <c r="H7636" s="225">
        <v>2.9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>
      <c r="B7637" s="221"/>
      <c r="C7637" s="222"/>
      <c r="D7637" s="212" t="s">
        <v>283</v>
      </c>
      <c r="E7637" s="223" t="s">
        <v>1</v>
      </c>
      <c r="F7637" s="224" t="s">
        <v>2301</v>
      </c>
      <c r="G7637" s="222"/>
      <c r="H7637" s="225">
        <v>3.7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>
      <c r="B7638" s="221"/>
      <c r="C7638" s="222"/>
      <c r="D7638" s="212" t="s">
        <v>283</v>
      </c>
      <c r="E7638" s="223" t="s">
        <v>1</v>
      </c>
      <c r="F7638" s="224" t="s">
        <v>1651</v>
      </c>
      <c r="G7638" s="222"/>
      <c r="H7638" s="225">
        <v>17.8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2" customFormat="1" ht="24.2" customHeight="1">
      <c r="A7639" s="34"/>
      <c r="B7639" s="35"/>
      <c r="C7639" s="192" t="s">
        <v>5909</v>
      </c>
      <c r="D7639" s="192" t="s">
        <v>274</v>
      </c>
      <c r="E7639" s="193" t="s">
        <v>5910</v>
      </c>
      <c r="F7639" s="194" t="s">
        <v>5911</v>
      </c>
      <c r="G7639" s="195" t="s">
        <v>156</v>
      </c>
      <c r="H7639" s="196">
        <v>63.38</v>
      </c>
      <c r="I7639" s="197"/>
      <c r="J7639" s="198">
        <f>ROUND(I7639*H7639,2)</f>
        <v>0</v>
      </c>
      <c r="K7639" s="194" t="s">
        <v>278</v>
      </c>
      <c r="L7639" s="39"/>
      <c r="M7639" s="199" t="s">
        <v>1</v>
      </c>
      <c r="N7639" s="200" t="s">
        <v>41</v>
      </c>
      <c r="O7639" s="71"/>
      <c r="P7639" s="201">
        <f>O7639*H7639</f>
        <v>0</v>
      </c>
      <c r="Q7639" s="201">
        <v>0</v>
      </c>
      <c r="R7639" s="201">
        <f>Q7639*H7639</f>
        <v>0</v>
      </c>
      <c r="S7639" s="201">
        <v>0</v>
      </c>
      <c r="T7639" s="202">
        <f>S7639*H7639</f>
        <v>0</v>
      </c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R7639" s="203" t="s">
        <v>358</v>
      </c>
      <c r="AT7639" s="203" t="s">
        <v>274</v>
      </c>
      <c r="AU7639" s="203" t="s">
        <v>84</v>
      </c>
      <c r="AY7639" s="17" t="s">
        <v>272</v>
      </c>
      <c r="BE7639" s="204">
        <f>IF(N7639="základní",J7639,0)</f>
        <v>0</v>
      </c>
      <c r="BF7639" s="204">
        <f>IF(N7639="snížená",J7639,0)</f>
        <v>0</v>
      </c>
      <c r="BG7639" s="204">
        <f>IF(N7639="zákl. přenesená",J7639,0)</f>
        <v>0</v>
      </c>
      <c r="BH7639" s="204">
        <f>IF(N7639="sníž. přenesená",J7639,0)</f>
        <v>0</v>
      </c>
      <c r="BI7639" s="204">
        <f>IF(N7639="nulová",J7639,0)</f>
        <v>0</v>
      </c>
      <c r="BJ7639" s="17" t="s">
        <v>16</v>
      </c>
      <c r="BK7639" s="204">
        <f>ROUND(I7639*H7639,2)</f>
        <v>0</v>
      </c>
      <c r="BL7639" s="17" t="s">
        <v>358</v>
      </c>
      <c r="BM7639" s="203" t="s">
        <v>5912</v>
      </c>
    </row>
    <row r="7640" spans="1:65" s="2" customFormat="1" ht="11.25">
      <c r="A7640" s="34"/>
      <c r="B7640" s="35"/>
      <c r="C7640" s="36"/>
      <c r="D7640" s="205" t="s">
        <v>281</v>
      </c>
      <c r="E7640" s="36"/>
      <c r="F7640" s="206" t="s">
        <v>5913</v>
      </c>
      <c r="G7640" s="36"/>
      <c r="H7640" s="36"/>
      <c r="I7640" s="207"/>
      <c r="J7640" s="36"/>
      <c r="K7640" s="36"/>
      <c r="L7640" s="39"/>
      <c r="M7640" s="208"/>
      <c r="N7640" s="209"/>
      <c r="O7640" s="71"/>
      <c r="P7640" s="71"/>
      <c r="Q7640" s="71"/>
      <c r="R7640" s="71"/>
      <c r="S7640" s="71"/>
      <c r="T7640" s="72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T7640" s="17" t="s">
        <v>281</v>
      </c>
      <c r="AU7640" s="17" t="s">
        <v>84</v>
      </c>
    </row>
    <row r="7641" spans="1:65" s="13" customFormat="1" ht="22.5">
      <c r="B7641" s="210"/>
      <c r="C7641" s="211"/>
      <c r="D7641" s="212" t="s">
        <v>283</v>
      </c>
      <c r="E7641" s="213" t="s">
        <v>1</v>
      </c>
      <c r="F7641" s="214" t="s">
        <v>5783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>
      <c r="B7642" s="210"/>
      <c r="C7642" s="211"/>
      <c r="D7642" s="212" t="s">
        <v>283</v>
      </c>
      <c r="E7642" s="213" t="s">
        <v>1</v>
      </c>
      <c r="F7642" s="214" t="s">
        <v>285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>
      <c r="B7643" s="210"/>
      <c r="C7643" s="211"/>
      <c r="D7643" s="212" t="s">
        <v>283</v>
      </c>
      <c r="E7643" s="213" t="s">
        <v>1</v>
      </c>
      <c r="F7643" s="214" t="s">
        <v>5900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>
      <c r="B7644" s="210"/>
      <c r="C7644" s="211"/>
      <c r="D7644" s="212" t="s">
        <v>283</v>
      </c>
      <c r="E7644" s="213" t="s">
        <v>1</v>
      </c>
      <c r="F7644" s="214" t="s">
        <v>285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>
      <c r="B7645" s="210"/>
      <c r="C7645" s="211"/>
      <c r="D7645" s="212" t="s">
        <v>283</v>
      </c>
      <c r="E7645" s="213" t="s">
        <v>1</v>
      </c>
      <c r="F7645" s="214" t="s">
        <v>5906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>
      <c r="B7646" s="210"/>
      <c r="C7646" s="211"/>
      <c r="D7646" s="212" t="s">
        <v>283</v>
      </c>
      <c r="E7646" s="213" t="s">
        <v>1</v>
      </c>
      <c r="F7646" s="214" t="s">
        <v>833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4" customFormat="1" ht="11.25">
      <c r="B7647" s="221"/>
      <c r="C7647" s="222"/>
      <c r="D7647" s="212" t="s">
        <v>283</v>
      </c>
      <c r="E7647" s="223" t="s">
        <v>1</v>
      </c>
      <c r="F7647" s="224" t="s">
        <v>3761</v>
      </c>
      <c r="G7647" s="222"/>
      <c r="H7647" s="225">
        <v>1.9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>
      <c r="B7648" s="221"/>
      <c r="C7648" s="222"/>
      <c r="D7648" s="212" t="s">
        <v>283</v>
      </c>
      <c r="E7648" s="223" t="s">
        <v>1</v>
      </c>
      <c r="F7648" s="224" t="s">
        <v>2446</v>
      </c>
      <c r="G7648" s="222"/>
      <c r="H7648" s="225">
        <v>5.8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>
      <c r="B7649" s="221"/>
      <c r="C7649" s="222"/>
      <c r="D7649" s="212" t="s">
        <v>283</v>
      </c>
      <c r="E7649" s="223" t="s">
        <v>1</v>
      </c>
      <c r="F7649" s="224" t="s">
        <v>3762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>
      <c r="B7650" s="221"/>
      <c r="C7650" s="222"/>
      <c r="D7650" s="212" t="s">
        <v>283</v>
      </c>
      <c r="E7650" s="223" t="s">
        <v>1</v>
      </c>
      <c r="F7650" s="224" t="s">
        <v>3779</v>
      </c>
      <c r="G7650" s="222"/>
      <c r="H7650" s="225">
        <v>3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>
      <c r="B7651" s="221"/>
      <c r="C7651" s="222"/>
      <c r="D7651" s="212" t="s">
        <v>283</v>
      </c>
      <c r="E7651" s="223" t="s">
        <v>1</v>
      </c>
      <c r="F7651" s="224" t="s">
        <v>3763</v>
      </c>
      <c r="G7651" s="222"/>
      <c r="H7651" s="225">
        <v>3.4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>
      <c r="B7652" s="221"/>
      <c r="C7652" s="222"/>
      <c r="D7652" s="212" t="s">
        <v>283</v>
      </c>
      <c r="E7652" s="223" t="s">
        <v>1</v>
      </c>
      <c r="F7652" s="224" t="s">
        <v>3764</v>
      </c>
      <c r="G7652" s="222"/>
      <c r="H7652" s="225">
        <v>3.3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>
      <c r="B7653" s="221"/>
      <c r="C7653" s="222"/>
      <c r="D7653" s="212" t="s">
        <v>283</v>
      </c>
      <c r="E7653" s="223" t="s">
        <v>1</v>
      </c>
      <c r="F7653" s="224" t="s">
        <v>3765</v>
      </c>
      <c r="G7653" s="222"/>
      <c r="H7653" s="225">
        <v>2.7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>
      <c r="B7654" s="221"/>
      <c r="C7654" s="222"/>
      <c r="D7654" s="212" t="s">
        <v>283</v>
      </c>
      <c r="E7654" s="223" t="s">
        <v>1</v>
      </c>
      <c r="F7654" s="224" t="s">
        <v>2286</v>
      </c>
      <c r="G7654" s="222"/>
      <c r="H7654" s="225">
        <v>2.8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>
      <c r="B7655" s="221"/>
      <c r="C7655" s="222"/>
      <c r="D7655" s="212" t="s">
        <v>283</v>
      </c>
      <c r="E7655" s="223" t="s">
        <v>1</v>
      </c>
      <c r="F7655" s="224" t="s">
        <v>3766</v>
      </c>
      <c r="G7655" s="222"/>
      <c r="H7655" s="225">
        <v>4.3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3" customFormat="1" ht="11.25">
      <c r="B7656" s="210"/>
      <c r="C7656" s="211"/>
      <c r="D7656" s="212" t="s">
        <v>283</v>
      </c>
      <c r="E7656" s="213" t="s">
        <v>1</v>
      </c>
      <c r="F7656" s="214" t="s">
        <v>285</v>
      </c>
      <c r="G7656" s="211"/>
      <c r="H7656" s="213" t="s">
        <v>1</v>
      </c>
      <c r="I7656" s="215"/>
      <c r="J7656" s="211"/>
      <c r="K7656" s="211"/>
      <c r="L7656" s="216"/>
      <c r="M7656" s="217"/>
      <c r="N7656" s="218"/>
      <c r="O7656" s="218"/>
      <c r="P7656" s="218"/>
      <c r="Q7656" s="218"/>
      <c r="R7656" s="218"/>
      <c r="S7656" s="218"/>
      <c r="T7656" s="219"/>
      <c r="AT7656" s="220" t="s">
        <v>283</v>
      </c>
      <c r="AU7656" s="220" t="s">
        <v>84</v>
      </c>
      <c r="AV7656" s="13" t="s">
        <v>16</v>
      </c>
      <c r="AW7656" s="13" t="s">
        <v>32</v>
      </c>
      <c r="AX7656" s="13" t="s">
        <v>76</v>
      </c>
      <c r="AY7656" s="220" t="s">
        <v>272</v>
      </c>
    </row>
    <row r="7657" spans="2:51" s="13" customFormat="1" ht="11.25">
      <c r="B7657" s="210"/>
      <c r="C7657" s="211"/>
      <c r="D7657" s="212" t="s">
        <v>283</v>
      </c>
      <c r="E7657" s="213" t="s">
        <v>1</v>
      </c>
      <c r="F7657" s="214" t="s">
        <v>837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4" customFormat="1" ht="11.25">
      <c r="B7658" s="221"/>
      <c r="C7658" s="222"/>
      <c r="D7658" s="212" t="s">
        <v>283</v>
      </c>
      <c r="E7658" s="223" t="s">
        <v>1</v>
      </c>
      <c r="F7658" s="224" t="s">
        <v>5908</v>
      </c>
      <c r="G7658" s="222"/>
      <c r="H7658" s="225">
        <v>4.68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2:51" s="14" customFormat="1" ht="11.25">
      <c r="B7659" s="221"/>
      <c r="C7659" s="222"/>
      <c r="D7659" s="212" t="s">
        <v>283</v>
      </c>
      <c r="E7659" s="223" t="s">
        <v>1</v>
      </c>
      <c r="F7659" s="224" t="s">
        <v>2290</v>
      </c>
      <c r="G7659" s="222"/>
      <c r="H7659" s="225">
        <v>2.7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>
      <c r="B7660" s="221"/>
      <c r="C7660" s="222"/>
      <c r="D7660" s="212" t="s">
        <v>283</v>
      </c>
      <c r="E7660" s="223" t="s">
        <v>1</v>
      </c>
      <c r="F7660" s="224" t="s">
        <v>3769</v>
      </c>
      <c r="G7660" s="222"/>
      <c r="H7660" s="225">
        <v>3.4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>
      <c r="B7661" s="221"/>
      <c r="C7661" s="222"/>
      <c r="D7661" s="212" t="s">
        <v>283</v>
      </c>
      <c r="E7661" s="223" t="s">
        <v>1</v>
      </c>
      <c r="F7661" s="224" t="s">
        <v>3770</v>
      </c>
      <c r="G7661" s="222"/>
      <c r="H7661" s="225">
        <v>3.5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>
      <c r="B7662" s="221"/>
      <c r="C7662" s="222"/>
      <c r="D7662" s="212" t="s">
        <v>283</v>
      </c>
      <c r="E7662" s="223" t="s">
        <v>1</v>
      </c>
      <c r="F7662" s="224" t="s">
        <v>1670</v>
      </c>
      <c r="G7662" s="222"/>
      <c r="H7662" s="225">
        <v>4.4000000000000004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>
      <c r="B7663" s="221"/>
      <c r="C7663" s="222"/>
      <c r="D7663" s="212" t="s">
        <v>283</v>
      </c>
      <c r="E7663" s="223" t="s">
        <v>1</v>
      </c>
      <c r="F7663" s="224" t="s">
        <v>3771</v>
      </c>
      <c r="G7663" s="222"/>
      <c r="H7663" s="225">
        <v>3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>
      <c r="B7664" s="221"/>
      <c r="C7664" s="222"/>
      <c r="D7664" s="212" t="s">
        <v>283</v>
      </c>
      <c r="E7664" s="223" t="s">
        <v>1</v>
      </c>
      <c r="F7664" s="224" t="s">
        <v>3772</v>
      </c>
      <c r="G7664" s="222"/>
      <c r="H7664" s="225">
        <v>2.9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>
      <c r="B7665" s="221"/>
      <c r="C7665" s="222"/>
      <c r="D7665" s="212" t="s">
        <v>283</v>
      </c>
      <c r="E7665" s="223" t="s">
        <v>1</v>
      </c>
      <c r="F7665" s="224" t="s">
        <v>3773</v>
      </c>
      <c r="G7665" s="222"/>
      <c r="H7665" s="225">
        <v>2.2999999999999998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>
      <c r="B7666" s="221"/>
      <c r="C7666" s="222"/>
      <c r="D7666" s="212" t="s">
        <v>283</v>
      </c>
      <c r="E7666" s="223" t="s">
        <v>1</v>
      </c>
      <c r="F7666" s="224" t="s">
        <v>2296</v>
      </c>
      <c r="G7666" s="222"/>
      <c r="H7666" s="225">
        <v>2.9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>
      <c r="B7667" s="221"/>
      <c r="C7667" s="222"/>
      <c r="D7667" s="212" t="s">
        <v>283</v>
      </c>
      <c r="E7667" s="223" t="s">
        <v>1</v>
      </c>
      <c r="F7667" s="224" t="s">
        <v>2301</v>
      </c>
      <c r="G7667" s="222"/>
      <c r="H7667" s="225">
        <v>3.7</v>
      </c>
      <c r="I7667" s="226"/>
      <c r="J7667" s="222"/>
      <c r="K7667" s="222"/>
      <c r="L7667" s="227"/>
      <c r="M7667" s="243"/>
      <c r="N7667" s="244"/>
      <c r="O7667" s="244"/>
      <c r="P7667" s="244"/>
      <c r="Q7667" s="244"/>
      <c r="R7667" s="244"/>
      <c r="S7667" s="244"/>
      <c r="T7667" s="245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2" customFormat="1" ht="6.95" customHeight="1">
      <c r="A7668" s="34"/>
      <c r="B7668" s="54"/>
      <c r="C7668" s="55"/>
      <c r="D7668" s="55"/>
      <c r="E7668" s="55"/>
      <c r="F7668" s="55"/>
      <c r="G7668" s="55"/>
      <c r="H7668" s="55"/>
      <c r="I7668" s="55"/>
      <c r="J7668" s="55"/>
      <c r="K7668" s="55"/>
      <c r="L7668" s="39"/>
      <c r="M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</row>
  </sheetData>
  <sheetProtection algorithmName="SHA-512" hashValue="9Ktlfb8kkoMspnbgyHLF9TfSgMGtUWbvp11ULBPwVg30pHngZMb51+bU9NcqO4/AfT/fPsDcNuZZ7bYdgzn6ZQ==" saltValue="nlk93W6F7d2VOeT6aP1famjVUI+tV4JI8lWNHKZfMeU3kz8GlRoad4mvfuNQgk4YkO36FsyKYDe5hvoZvXHlOQ==" spinCount="100000" sheet="1" objects="1" scenarios="1" formatColumns="0" formatRows="0" autoFilter="0"/>
  <autoFilter ref="C168:K7667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8" r:id="rId319"/>
    <hyperlink ref="F6510" r:id="rId320"/>
    <hyperlink ref="F6531" r:id="rId321"/>
    <hyperlink ref="F6546" r:id="rId322"/>
    <hyperlink ref="F6559" r:id="rId323"/>
    <hyperlink ref="F6572" r:id="rId324"/>
    <hyperlink ref="F6587" r:id="rId325"/>
    <hyperlink ref="F6602" r:id="rId326"/>
    <hyperlink ref="F6630" r:id="rId327"/>
    <hyperlink ref="F6648" r:id="rId328"/>
    <hyperlink ref="F6678" r:id="rId329"/>
    <hyperlink ref="F6720" r:id="rId330"/>
    <hyperlink ref="F6775" r:id="rId331"/>
    <hyperlink ref="F6819" r:id="rId332"/>
    <hyperlink ref="F6860" r:id="rId333"/>
    <hyperlink ref="F6904" r:id="rId334"/>
    <hyperlink ref="F6913" r:id="rId335"/>
    <hyperlink ref="F6916" r:id="rId336"/>
    <hyperlink ref="F6977" r:id="rId337"/>
    <hyperlink ref="F7042" r:id="rId338"/>
    <hyperlink ref="F7069" r:id="rId339"/>
    <hyperlink ref="F7126" r:id="rId340"/>
    <hyperlink ref="F7141" r:id="rId341"/>
    <hyperlink ref="F7154" r:id="rId342"/>
    <hyperlink ref="F7162" r:id="rId343"/>
    <hyperlink ref="F7170" r:id="rId344"/>
    <hyperlink ref="F7195" r:id="rId345"/>
    <hyperlink ref="F7238" r:id="rId346"/>
    <hyperlink ref="F7251" r:id="rId347"/>
    <hyperlink ref="F7290" r:id="rId348"/>
    <hyperlink ref="F7335" r:id="rId349"/>
    <hyperlink ref="F7356" r:id="rId350"/>
    <hyperlink ref="F7372" r:id="rId351"/>
    <hyperlink ref="F7402" r:id="rId352"/>
    <hyperlink ref="F7412" r:id="rId353"/>
    <hyperlink ref="F7640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5914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5915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5916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5917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45183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75</v>
      </c>
      <c r="E126" s="190" t="s">
        <v>5918</v>
      </c>
      <c r="F126" s="190" t="s">
        <v>5919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>
      <c r="A127" s="34"/>
      <c r="B127" s="35"/>
      <c r="C127" s="232" t="s">
        <v>16</v>
      </c>
      <c r="D127" s="232" t="s">
        <v>394</v>
      </c>
      <c r="E127" s="233" t="s">
        <v>5920</v>
      </c>
      <c r="F127" s="234" t="s">
        <v>5921</v>
      </c>
      <c r="G127" s="235" t="s">
        <v>5922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5923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5924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>
      <c r="B129" s="221"/>
      <c r="C129" s="222"/>
      <c r="D129" s="212" t="s">
        <v>283</v>
      </c>
      <c r="E129" s="223" t="s">
        <v>1</v>
      </c>
      <c r="F129" s="224" t="s">
        <v>5925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>
      <c r="B130" s="221"/>
      <c r="C130" s="222"/>
      <c r="D130" s="212" t="s">
        <v>283</v>
      </c>
      <c r="E130" s="223" t="s">
        <v>1</v>
      </c>
      <c r="F130" s="224" t="s">
        <v>5926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>
      <c r="B131" s="221"/>
      <c r="C131" s="222"/>
      <c r="D131" s="212" t="s">
        <v>283</v>
      </c>
      <c r="E131" s="223" t="s">
        <v>1</v>
      </c>
      <c r="F131" s="224" t="s">
        <v>5927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>
      <c r="B132" s="221"/>
      <c r="C132" s="222"/>
      <c r="D132" s="212" t="s">
        <v>283</v>
      </c>
      <c r="E132" s="223" t="s">
        <v>1</v>
      </c>
      <c r="F132" s="224" t="s">
        <v>5928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>
      <c r="B133" s="221"/>
      <c r="C133" s="222"/>
      <c r="D133" s="212" t="s">
        <v>283</v>
      </c>
      <c r="E133" s="223" t="s">
        <v>1</v>
      </c>
      <c r="F133" s="224" t="s">
        <v>5929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>
      <c r="B134" s="221"/>
      <c r="C134" s="222"/>
      <c r="D134" s="212" t="s">
        <v>283</v>
      </c>
      <c r="E134" s="223" t="s">
        <v>1</v>
      </c>
      <c r="F134" s="224" t="s">
        <v>5930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>
      <c r="B135" s="221"/>
      <c r="C135" s="222"/>
      <c r="D135" s="212" t="s">
        <v>283</v>
      </c>
      <c r="E135" s="223" t="s">
        <v>1</v>
      </c>
      <c r="F135" s="224" t="s">
        <v>5931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>
      <c r="B136" s="221"/>
      <c r="C136" s="222"/>
      <c r="D136" s="212" t="s">
        <v>283</v>
      </c>
      <c r="E136" s="223" t="s">
        <v>1</v>
      </c>
      <c r="F136" s="224" t="s">
        <v>5932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>
      <c r="B137" s="221"/>
      <c r="C137" s="222"/>
      <c r="D137" s="212" t="s">
        <v>283</v>
      </c>
      <c r="E137" s="223" t="s">
        <v>1</v>
      </c>
      <c r="F137" s="224" t="s">
        <v>5933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>
      <c r="B138" s="221"/>
      <c r="C138" s="222"/>
      <c r="D138" s="212" t="s">
        <v>283</v>
      </c>
      <c r="E138" s="223" t="s">
        <v>1</v>
      </c>
      <c r="F138" s="224" t="s">
        <v>5934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>
      <c r="B139" s="221"/>
      <c r="C139" s="222"/>
      <c r="D139" s="212" t="s">
        <v>283</v>
      </c>
      <c r="E139" s="223" t="s">
        <v>1</v>
      </c>
      <c r="F139" s="224" t="s">
        <v>5935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>
      <c r="B140" s="221"/>
      <c r="C140" s="222"/>
      <c r="D140" s="212" t="s">
        <v>283</v>
      </c>
      <c r="E140" s="223" t="s">
        <v>1</v>
      </c>
      <c r="F140" s="224" t="s">
        <v>5936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>
      <c r="B141" s="221"/>
      <c r="C141" s="222"/>
      <c r="D141" s="212" t="s">
        <v>283</v>
      </c>
      <c r="E141" s="223" t="s">
        <v>1</v>
      </c>
      <c r="F141" s="224" t="s">
        <v>5937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>
      <c r="B142" s="221"/>
      <c r="C142" s="222"/>
      <c r="D142" s="212" t="s">
        <v>283</v>
      </c>
      <c r="E142" s="223" t="s">
        <v>1</v>
      </c>
      <c r="F142" s="224" t="s">
        <v>5938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>
      <c r="B143" s="221"/>
      <c r="C143" s="222"/>
      <c r="D143" s="212" t="s">
        <v>283</v>
      </c>
      <c r="E143" s="223" t="s">
        <v>1</v>
      </c>
      <c r="F143" s="224" t="s">
        <v>5939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>
      <c r="B144" s="221"/>
      <c r="C144" s="222"/>
      <c r="D144" s="212" t="s">
        <v>283</v>
      </c>
      <c r="E144" s="223" t="s">
        <v>1</v>
      </c>
      <c r="F144" s="224" t="s">
        <v>5940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5941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>
      <c r="B146" s="246"/>
      <c r="C146" s="247"/>
      <c r="D146" s="212" t="s">
        <v>283</v>
      </c>
      <c r="E146" s="248" t="s">
        <v>1</v>
      </c>
      <c r="F146" s="249" t="s">
        <v>5942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>
      <c r="A147" s="34"/>
      <c r="B147" s="35"/>
      <c r="C147" s="192" t="s">
        <v>84</v>
      </c>
      <c r="D147" s="192" t="s">
        <v>274</v>
      </c>
      <c r="E147" s="193" t="s">
        <v>5943</v>
      </c>
      <c r="F147" s="194" t="s">
        <v>5944</v>
      </c>
      <c r="G147" s="195" t="s">
        <v>5922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5945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>
      <c r="A150" s="34"/>
      <c r="B150" s="35"/>
      <c r="C150" s="232" t="s">
        <v>291</v>
      </c>
      <c r="D150" s="232" t="s">
        <v>394</v>
      </c>
      <c r="E150" s="233" t="s">
        <v>5946</v>
      </c>
      <c r="F150" s="234" t="s">
        <v>5947</v>
      </c>
      <c r="G150" s="235" t="s">
        <v>5922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5948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>
      <c r="B152" s="246"/>
      <c r="C152" s="247"/>
      <c r="D152" s="212" t="s">
        <v>283</v>
      </c>
      <c r="E152" s="248" t="s">
        <v>1</v>
      </c>
      <c r="F152" s="249" t="s">
        <v>5942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>
      <c r="A153" s="34"/>
      <c r="B153" s="35"/>
      <c r="C153" s="232" t="s">
        <v>279</v>
      </c>
      <c r="D153" s="232" t="s">
        <v>394</v>
      </c>
      <c r="E153" s="233" t="s">
        <v>5949</v>
      </c>
      <c r="F153" s="234" t="s">
        <v>5950</v>
      </c>
      <c r="G153" s="235" t="s">
        <v>5922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5951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>
      <c r="A155" s="34"/>
      <c r="B155" s="35"/>
      <c r="C155" s="232" t="s">
        <v>4523</v>
      </c>
      <c r="D155" s="232" t="s">
        <v>394</v>
      </c>
      <c r="E155" s="233" t="s">
        <v>5952</v>
      </c>
      <c r="F155" s="234" t="s">
        <v>5953</v>
      </c>
      <c r="G155" s="235" t="s">
        <v>5922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5954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>
      <c r="B157" s="246"/>
      <c r="C157" s="247"/>
      <c r="D157" s="212" t="s">
        <v>283</v>
      </c>
      <c r="E157" s="248" t="s">
        <v>1</v>
      </c>
      <c r="F157" s="249" t="s">
        <v>5942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>
      <c r="A158" s="34"/>
      <c r="B158" s="35"/>
      <c r="C158" s="232" t="s">
        <v>305</v>
      </c>
      <c r="D158" s="232" t="s">
        <v>394</v>
      </c>
      <c r="E158" s="233" t="s">
        <v>5955</v>
      </c>
      <c r="F158" s="234" t="s">
        <v>5956</v>
      </c>
      <c r="G158" s="235" t="s">
        <v>5922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5957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>
      <c r="B160" s="246"/>
      <c r="C160" s="247"/>
      <c r="D160" s="212" t="s">
        <v>283</v>
      </c>
      <c r="E160" s="248" t="s">
        <v>1</v>
      </c>
      <c r="F160" s="249" t="s">
        <v>5942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>
      <c r="A161" s="34"/>
      <c r="B161" s="35"/>
      <c r="C161" s="232" t="s">
        <v>4532</v>
      </c>
      <c r="D161" s="232" t="s">
        <v>394</v>
      </c>
      <c r="E161" s="233" t="s">
        <v>5958</v>
      </c>
      <c r="F161" s="234" t="s">
        <v>5959</v>
      </c>
      <c r="G161" s="235" t="s">
        <v>5922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5960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>
      <c r="B163" s="246"/>
      <c r="C163" s="247"/>
      <c r="D163" s="212" t="s">
        <v>283</v>
      </c>
      <c r="E163" s="248" t="s">
        <v>1</v>
      </c>
      <c r="F163" s="249" t="s">
        <v>5942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>
      <c r="A164" s="34"/>
      <c r="B164" s="35"/>
      <c r="C164" s="192" t="s">
        <v>313</v>
      </c>
      <c r="D164" s="192" t="s">
        <v>274</v>
      </c>
      <c r="E164" s="193" t="s">
        <v>5961</v>
      </c>
      <c r="F164" s="194" t="s">
        <v>5962</v>
      </c>
      <c r="G164" s="195" t="s">
        <v>5922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5963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>
      <c r="B166" s="246"/>
      <c r="C166" s="247"/>
      <c r="D166" s="212" t="s">
        <v>283</v>
      </c>
      <c r="E166" s="248" t="s">
        <v>1</v>
      </c>
      <c r="F166" s="249" t="s">
        <v>5942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>
      <c r="A167" s="34"/>
      <c r="B167" s="35"/>
      <c r="C167" s="192" t="s">
        <v>2526</v>
      </c>
      <c r="D167" s="192" t="s">
        <v>274</v>
      </c>
      <c r="E167" s="193" t="s">
        <v>5964</v>
      </c>
      <c r="F167" s="194" t="s">
        <v>5965</v>
      </c>
      <c r="G167" s="195" t="s">
        <v>5922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5966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>
      <c r="B169" s="246"/>
      <c r="C169" s="247"/>
      <c r="D169" s="212" t="s">
        <v>283</v>
      </c>
      <c r="E169" s="248" t="s">
        <v>1</v>
      </c>
      <c r="F169" s="249" t="s">
        <v>5942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>
      <c r="A170" s="34"/>
      <c r="B170" s="35"/>
      <c r="C170" s="192" t="s">
        <v>320</v>
      </c>
      <c r="D170" s="192" t="s">
        <v>274</v>
      </c>
      <c r="E170" s="193" t="s">
        <v>5967</v>
      </c>
      <c r="F170" s="194" t="s">
        <v>5968</v>
      </c>
      <c r="G170" s="195" t="s">
        <v>5922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5969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>
      <c r="B172" s="246"/>
      <c r="C172" s="247"/>
      <c r="D172" s="212" t="s">
        <v>283</v>
      </c>
      <c r="E172" s="248" t="s">
        <v>1</v>
      </c>
      <c r="F172" s="249" t="s">
        <v>5942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>
      <c r="A173" s="34"/>
      <c r="B173" s="35"/>
      <c r="C173" s="192" t="s">
        <v>330</v>
      </c>
      <c r="D173" s="192" t="s">
        <v>274</v>
      </c>
      <c r="E173" s="193" t="s">
        <v>5970</v>
      </c>
      <c r="F173" s="194" t="s">
        <v>5971</v>
      </c>
      <c r="G173" s="195" t="s">
        <v>5922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>
      <c r="A176" s="34"/>
      <c r="B176" s="35"/>
      <c r="C176" s="192" t="s">
        <v>344</v>
      </c>
      <c r="D176" s="192" t="s">
        <v>274</v>
      </c>
      <c r="E176" s="193" t="s">
        <v>5973</v>
      </c>
      <c r="F176" s="194" t="s">
        <v>5974</v>
      </c>
      <c r="G176" s="195" t="s">
        <v>5922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5975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>
      <c r="A178" s="34"/>
      <c r="B178" s="35"/>
      <c r="C178" s="232" t="s">
        <v>4826</v>
      </c>
      <c r="D178" s="232" t="s">
        <v>394</v>
      </c>
      <c r="E178" s="233" t="s">
        <v>5976</v>
      </c>
      <c r="F178" s="234" t="s">
        <v>5977</v>
      </c>
      <c r="G178" s="235" t="s">
        <v>5922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5978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>
      <c r="B180" s="246"/>
      <c r="C180" s="247"/>
      <c r="D180" s="212" t="s">
        <v>283</v>
      </c>
      <c r="E180" s="248" t="s">
        <v>1</v>
      </c>
      <c r="F180" s="249" t="s">
        <v>5942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>
      <c r="A181" s="34"/>
      <c r="B181" s="35"/>
      <c r="C181" s="232" t="s">
        <v>5121</v>
      </c>
      <c r="D181" s="232" t="s">
        <v>394</v>
      </c>
      <c r="E181" s="233" t="s">
        <v>5979</v>
      </c>
      <c r="F181" s="234" t="s">
        <v>5980</v>
      </c>
      <c r="G181" s="235" t="s">
        <v>5922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5982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>
      <c r="A184" s="34"/>
      <c r="B184" s="35"/>
      <c r="C184" s="232" t="s">
        <v>8</v>
      </c>
      <c r="D184" s="232" t="s">
        <v>394</v>
      </c>
      <c r="E184" s="233" t="s">
        <v>5983</v>
      </c>
      <c r="F184" s="234" t="s">
        <v>5984</v>
      </c>
      <c r="G184" s="235" t="s">
        <v>5922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>
      <c r="A187" s="34"/>
      <c r="B187" s="35"/>
      <c r="C187" s="232" t="s">
        <v>358</v>
      </c>
      <c r="D187" s="232" t="s">
        <v>394</v>
      </c>
      <c r="E187" s="233" t="s">
        <v>5986</v>
      </c>
      <c r="F187" s="234" t="s">
        <v>5987</v>
      </c>
      <c r="G187" s="235" t="s">
        <v>5922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5988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>
      <c r="B189" s="246"/>
      <c r="C189" s="247"/>
      <c r="D189" s="212" t="s">
        <v>283</v>
      </c>
      <c r="E189" s="248" t="s">
        <v>1</v>
      </c>
      <c r="F189" s="249" t="s">
        <v>5942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>
      <c r="A190" s="34"/>
      <c r="B190" s="35"/>
      <c r="C190" s="232" t="s">
        <v>363</v>
      </c>
      <c r="D190" s="232" t="s">
        <v>394</v>
      </c>
      <c r="E190" s="233" t="s">
        <v>5989</v>
      </c>
      <c r="F190" s="234" t="s">
        <v>5990</v>
      </c>
      <c r="G190" s="235" t="s">
        <v>5922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5991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5982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>
      <c r="B192" s="246"/>
      <c r="C192" s="247"/>
      <c r="D192" s="212" t="s">
        <v>283</v>
      </c>
      <c r="E192" s="248" t="s">
        <v>1</v>
      </c>
      <c r="F192" s="249" t="s">
        <v>5942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>
      <c r="A193" s="34"/>
      <c r="B193" s="35"/>
      <c r="C193" s="232" t="s">
        <v>368</v>
      </c>
      <c r="D193" s="232" t="s">
        <v>394</v>
      </c>
      <c r="E193" s="233" t="s">
        <v>5992</v>
      </c>
      <c r="F193" s="234" t="s">
        <v>5993</v>
      </c>
      <c r="G193" s="235" t="s">
        <v>5922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5994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>
      <c r="B195" s="246"/>
      <c r="C195" s="247"/>
      <c r="D195" s="212" t="s">
        <v>283</v>
      </c>
      <c r="E195" s="248" t="s">
        <v>1</v>
      </c>
      <c r="F195" s="249" t="s">
        <v>5942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>
      <c r="A196" s="34"/>
      <c r="B196" s="35"/>
      <c r="C196" s="192" t="s">
        <v>5995</v>
      </c>
      <c r="D196" s="192" t="s">
        <v>274</v>
      </c>
      <c r="E196" s="193" t="s">
        <v>5996</v>
      </c>
      <c r="F196" s="194" t="s">
        <v>5997</v>
      </c>
      <c r="G196" s="195" t="s">
        <v>5922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5998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5999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>
      <c r="B198" s="246"/>
      <c r="C198" s="247"/>
      <c r="D198" s="212" t="s">
        <v>283</v>
      </c>
      <c r="E198" s="248" t="s">
        <v>1</v>
      </c>
      <c r="F198" s="249" t="s">
        <v>5942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>
      <c r="A199" s="34"/>
      <c r="B199" s="35"/>
      <c r="C199" s="232" t="s">
        <v>377</v>
      </c>
      <c r="D199" s="232" t="s">
        <v>394</v>
      </c>
      <c r="E199" s="233" t="s">
        <v>6000</v>
      </c>
      <c r="F199" s="234" t="s">
        <v>6001</v>
      </c>
      <c r="G199" s="235" t="s">
        <v>5242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>
      <c r="B201" s="246"/>
      <c r="C201" s="247"/>
      <c r="D201" s="212" t="s">
        <v>283</v>
      </c>
      <c r="E201" s="248" t="s">
        <v>1</v>
      </c>
      <c r="F201" s="249" t="s">
        <v>5942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>
      <c r="A202" s="34"/>
      <c r="B202" s="35"/>
      <c r="C202" s="192" t="s">
        <v>7</v>
      </c>
      <c r="D202" s="192" t="s">
        <v>274</v>
      </c>
      <c r="E202" s="193" t="s">
        <v>6003</v>
      </c>
      <c r="F202" s="194" t="s">
        <v>6004</v>
      </c>
      <c r="G202" s="195" t="s">
        <v>6005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6006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>
      <c r="B204" s="246"/>
      <c r="C204" s="247"/>
      <c r="D204" s="212" t="s">
        <v>283</v>
      </c>
      <c r="E204" s="248" t="s">
        <v>1</v>
      </c>
      <c r="F204" s="249" t="s">
        <v>5942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>
      <c r="A205" s="34"/>
      <c r="B205" s="35"/>
      <c r="C205" s="232" t="s">
        <v>393</v>
      </c>
      <c r="D205" s="232" t="s">
        <v>394</v>
      </c>
      <c r="E205" s="233" t="s">
        <v>6007</v>
      </c>
      <c r="F205" s="234" t="s">
        <v>6008</v>
      </c>
      <c r="G205" s="235" t="s">
        <v>5922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6009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6010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>
      <c r="B207" s="246"/>
      <c r="C207" s="247"/>
      <c r="D207" s="212" t="s">
        <v>283</v>
      </c>
      <c r="E207" s="248" t="s">
        <v>1</v>
      </c>
      <c r="F207" s="249" t="s">
        <v>5942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>
      <c r="A208" s="34"/>
      <c r="B208" s="35"/>
      <c r="C208" s="232" t="s">
        <v>399</v>
      </c>
      <c r="D208" s="232" t="s">
        <v>394</v>
      </c>
      <c r="E208" s="233" t="s">
        <v>6011</v>
      </c>
      <c r="F208" s="234" t="s">
        <v>6012</v>
      </c>
      <c r="G208" s="235" t="s">
        <v>5922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6013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6014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>
      <c r="B210" s="246"/>
      <c r="C210" s="247"/>
      <c r="D210" s="212" t="s">
        <v>283</v>
      </c>
      <c r="E210" s="248" t="s">
        <v>1</v>
      </c>
      <c r="F210" s="249" t="s">
        <v>5942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>
      <c r="A211" s="34"/>
      <c r="B211" s="35"/>
      <c r="C211" s="192" t="s">
        <v>413</v>
      </c>
      <c r="D211" s="192" t="s">
        <v>274</v>
      </c>
      <c r="E211" s="193" t="s">
        <v>6015</v>
      </c>
      <c r="F211" s="194" t="s">
        <v>6016</v>
      </c>
      <c r="G211" s="195" t="s">
        <v>5922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6018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>
      <c r="B213" s="246"/>
      <c r="C213" s="247"/>
      <c r="D213" s="212" t="s">
        <v>283</v>
      </c>
      <c r="E213" s="248" t="s">
        <v>1</v>
      </c>
      <c r="F213" s="249" t="s">
        <v>5942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>
      <c r="A214" s="34"/>
      <c r="B214" s="35"/>
      <c r="C214" s="192" t="s">
        <v>417</v>
      </c>
      <c r="D214" s="192" t="s">
        <v>274</v>
      </c>
      <c r="E214" s="193" t="s">
        <v>6019</v>
      </c>
      <c r="F214" s="194" t="s">
        <v>6020</v>
      </c>
      <c r="G214" s="195" t="s">
        <v>5922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6021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6018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>
      <c r="B216" s="246"/>
      <c r="C216" s="247"/>
      <c r="D216" s="212" t="s">
        <v>283</v>
      </c>
      <c r="E216" s="248" t="s">
        <v>1</v>
      </c>
      <c r="F216" s="249" t="s">
        <v>5942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>
      <c r="A217" s="34"/>
      <c r="B217" s="35"/>
      <c r="C217" s="192" t="s">
        <v>431</v>
      </c>
      <c r="D217" s="192" t="s">
        <v>274</v>
      </c>
      <c r="E217" s="193" t="s">
        <v>6022</v>
      </c>
      <c r="F217" s="194" t="s">
        <v>6023</v>
      </c>
      <c r="G217" s="195" t="s">
        <v>5922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>
      <c r="B219" s="246"/>
      <c r="C219" s="247"/>
      <c r="D219" s="212" t="s">
        <v>283</v>
      </c>
      <c r="E219" s="248" t="s">
        <v>1</v>
      </c>
      <c r="F219" s="249" t="s">
        <v>5942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>
      <c r="A222" s="34"/>
      <c r="B222" s="35"/>
      <c r="C222" s="232" t="s">
        <v>448</v>
      </c>
      <c r="D222" s="232" t="s">
        <v>394</v>
      </c>
      <c r="E222" s="233" t="s">
        <v>6025</v>
      </c>
      <c r="F222" s="234" t="s">
        <v>6026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6027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>
      <c r="B224" s="246"/>
      <c r="C224" s="247"/>
      <c r="D224" s="212" t="s">
        <v>283</v>
      </c>
      <c r="E224" s="248" t="s">
        <v>1</v>
      </c>
      <c r="F224" s="249" t="s">
        <v>5942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>
      <c r="A225" s="34"/>
      <c r="B225" s="35"/>
      <c r="C225" s="192" t="s">
        <v>453</v>
      </c>
      <c r="D225" s="192" t="s">
        <v>274</v>
      </c>
      <c r="E225" s="193" t="s">
        <v>6028</v>
      </c>
      <c r="F225" s="194" t="s">
        <v>6029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6030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>
      <c r="B227" s="246"/>
      <c r="C227" s="247"/>
      <c r="D227" s="212" t="s">
        <v>283</v>
      </c>
      <c r="E227" s="248" t="s">
        <v>1</v>
      </c>
      <c r="F227" s="249" t="s">
        <v>5942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d+Ffwj5mjjVNHbgFH4yqQ4hFy0irNJ0/uic8PphMB9a0v9w0k/OmpHHxkXkcI55A0cg18VSOqFVmvZmjosd+1Q==" saltValue="2AiS4p+BQFbwvQtJS2TZu/ALrt6RLpwnQ03SRFNYtIYyGIq1o9EFOi7VMk+Aa10z9AVyFpuRKFxAyZDLZ+lBLQ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6031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6036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6037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6038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45183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>
      <c r="B131" s="176"/>
      <c r="C131" s="177"/>
      <c r="D131" s="178" t="s">
        <v>75</v>
      </c>
      <c r="E131" s="190" t="s">
        <v>4774</v>
      </c>
      <c r="F131" s="190" t="s">
        <v>6039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>
      <c r="A132" s="34"/>
      <c r="B132" s="35"/>
      <c r="C132" s="192" t="s">
        <v>1467</v>
      </c>
      <c r="D132" s="192" t="s">
        <v>274</v>
      </c>
      <c r="E132" s="193" t="s">
        <v>6040</v>
      </c>
      <c r="F132" s="194" t="s">
        <v>6041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6042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6043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>
      <c r="A135" s="34"/>
      <c r="B135" s="35"/>
      <c r="C135" s="232" t="s">
        <v>1487</v>
      </c>
      <c r="D135" s="232" t="s">
        <v>394</v>
      </c>
      <c r="E135" s="233" t="s">
        <v>6044</v>
      </c>
      <c r="F135" s="234" t="s">
        <v>6045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6046</v>
      </c>
    </row>
    <row r="136" spans="1:65" s="13" customFormat="1" ht="22.5">
      <c r="B136" s="210"/>
      <c r="C136" s="211"/>
      <c r="D136" s="212" t="s">
        <v>283</v>
      </c>
      <c r="E136" s="213" t="s">
        <v>1</v>
      </c>
      <c r="F136" s="214" t="s">
        <v>6047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1503</v>
      </c>
      <c r="D138" s="232" t="s">
        <v>394</v>
      </c>
      <c r="E138" s="233" t="s">
        <v>6048</v>
      </c>
      <c r="F138" s="234" t="s">
        <v>6049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6050</v>
      </c>
    </row>
    <row r="139" spans="1:65" s="13" customFormat="1" ht="22.5">
      <c r="B139" s="210"/>
      <c r="C139" s="211"/>
      <c r="D139" s="212" t="s">
        <v>283</v>
      </c>
      <c r="E139" s="213" t="s">
        <v>1</v>
      </c>
      <c r="F139" s="214" t="s">
        <v>6047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>
      <c r="A141" s="34"/>
      <c r="B141" s="35"/>
      <c r="C141" s="192" t="s">
        <v>291</v>
      </c>
      <c r="D141" s="192" t="s">
        <v>274</v>
      </c>
      <c r="E141" s="193" t="s">
        <v>6051</v>
      </c>
      <c r="F141" s="194" t="s">
        <v>6052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6053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6054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>
      <c r="B143" s="176"/>
      <c r="C143" s="177"/>
      <c r="D143" s="178" t="s">
        <v>75</v>
      </c>
      <c r="E143" s="190" t="s">
        <v>4778</v>
      </c>
      <c r="F143" s="190" t="s">
        <v>6055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>
      <c r="A144" s="34"/>
      <c r="B144" s="35"/>
      <c r="C144" s="192" t="s">
        <v>279</v>
      </c>
      <c r="D144" s="192" t="s">
        <v>274</v>
      </c>
      <c r="E144" s="193" t="s">
        <v>6056</v>
      </c>
      <c r="F144" s="194" t="s">
        <v>6057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6058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6059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>
      <c r="B146" s="210"/>
      <c r="C146" s="211"/>
      <c r="D146" s="212" t="s">
        <v>283</v>
      </c>
      <c r="E146" s="213" t="s">
        <v>1</v>
      </c>
      <c r="F146" s="214" t="s">
        <v>6060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4523</v>
      </c>
      <c r="D148" s="192" t="s">
        <v>274</v>
      </c>
      <c r="E148" s="193" t="s">
        <v>6061</v>
      </c>
      <c r="F148" s="194" t="s">
        <v>6062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6063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6064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>
      <c r="B150" s="210"/>
      <c r="C150" s="211"/>
      <c r="D150" s="212" t="s">
        <v>283</v>
      </c>
      <c r="E150" s="213" t="s">
        <v>1</v>
      </c>
      <c r="F150" s="214" t="s">
        <v>6060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6065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>
      <c r="A152" s="34"/>
      <c r="B152" s="35"/>
      <c r="C152" s="192" t="s">
        <v>305</v>
      </c>
      <c r="D152" s="192" t="s">
        <v>274</v>
      </c>
      <c r="E152" s="193" t="s">
        <v>6066</v>
      </c>
      <c r="F152" s="194" t="s">
        <v>6067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6068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6069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6060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>
      <c r="A156" s="34"/>
      <c r="B156" s="35"/>
      <c r="C156" s="192" t="s">
        <v>4532</v>
      </c>
      <c r="D156" s="192" t="s">
        <v>274</v>
      </c>
      <c r="E156" s="193" t="s">
        <v>6070</v>
      </c>
      <c r="F156" s="194" t="s">
        <v>6071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6072</v>
      </c>
    </row>
    <row r="157" spans="1:65" s="2" customFormat="1" ht="11.25">
      <c r="A157" s="34"/>
      <c r="B157" s="35"/>
      <c r="C157" s="36"/>
      <c r="D157" s="205" t="s">
        <v>281</v>
      </c>
      <c r="E157" s="36"/>
      <c r="F157" s="206" t="s">
        <v>6073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6060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313</v>
      </c>
      <c r="D160" s="192" t="s">
        <v>274</v>
      </c>
      <c r="E160" s="193" t="s">
        <v>6074</v>
      </c>
      <c r="F160" s="194" t="s">
        <v>6075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6076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6077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>
      <c r="B162" s="210"/>
      <c r="C162" s="211"/>
      <c r="D162" s="212" t="s">
        <v>283</v>
      </c>
      <c r="E162" s="213" t="s">
        <v>1</v>
      </c>
      <c r="F162" s="214" t="s">
        <v>6060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6078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>
      <c r="A164" s="34"/>
      <c r="B164" s="35"/>
      <c r="C164" s="192" t="s">
        <v>2526</v>
      </c>
      <c r="D164" s="192" t="s">
        <v>274</v>
      </c>
      <c r="E164" s="193" t="s">
        <v>6079</v>
      </c>
      <c r="F164" s="194" t="s">
        <v>6080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6081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6082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6060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6083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>
      <c r="A168" s="34"/>
      <c r="B168" s="35"/>
      <c r="C168" s="192" t="s">
        <v>320</v>
      </c>
      <c r="D168" s="192" t="s">
        <v>274</v>
      </c>
      <c r="E168" s="193" t="s">
        <v>6084</v>
      </c>
      <c r="F168" s="194" t="s">
        <v>6085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6086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6087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>
      <c r="B170" s="210"/>
      <c r="C170" s="211"/>
      <c r="D170" s="212" t="s">
        <v>283</v>
      </c>
      <c r="E170" s="213" t="s">
        <v>1</v>
      </c>
      <c r="F170" s="214" t="s">
        <v>6060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6088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330</v>
      </c>
      <c r="D172" s="192" t="s">
        <v>274</v>
      </c>
      <c r="E172" s="193" t="s">
        <v>6089</v>
      </c>
      <c r="F172" s="194" t="s">
        <v>6090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6091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6092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6060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344</v>
      </c>
      <c r="D176" s="192" t="s">
        <v>274</v>
      </c>
      <c r="E176" s="193" t="s">
        <v>6093</v>
      </c>
      <c r="F176" s="194" t="s">
        <v>6094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6095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6096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6047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6097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4826</v>
      </c>
      <c r="D180" s="192" t="s">
        <v>274</v>
      </c>
      <c r="E180" s="193" t="s">
        <v>6098</v>
      </c>
      <c r="F180" s="194" t="s">
        <v>6099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6100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6101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>
      <c r="B182" s="210"/>
      <c r="C182" s="211"/>
      <c r="D182" s="212" t="s">
        <v>283</v>
      </c>
      <c r="E182" s="213" t="s">
        <v>1</v>
      </c>
      <c r="F182" s="214" t="s">
        <v>6047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6102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>
      <c r="A184" s="34"/>
      <c r="B184" s="35"/>
      <c r="C184" s="192" t="s">
        <v>5121</v>
      </c>
      <c r="D184" s="192" t="s">
        <v>274</v>
      </c>
      <c r="E184" s="193" t="s">
        <v>6103</v>
      </c>
      <c r="F184" s="194" t="s">
        <v>6104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6105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6106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>
      <c r="B186" s="210"/>
      <c r="C186" s="211"/>
      <c r="D186" s="212" t="s">
        <v>283</v>
      </c>
      <c r="E186" s="213" t="s">
        <v>1</v>
      </c>
      <c r="F186" s="214" t="s">
        <v>6047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>
      <c r="A188" s="34"/>
      <c r="B188" s="35"/>
      <c r="C188" s="192" t="s">
        <v>8</v>
      </c>
      <c r="D188" s="192" t="s">
        <v>274</v>
      </c>
      <c r="E188" s="193" t="s">
        <v>6107</v>
      </c>
      <c r="F188" s="194" t="s">
        <v>6108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6109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6110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>
      <c r="B190" s="210"/>
      <c r="C190" s="211"/>
      <c r="D190" s="212" t="s">
        <v>283</v>
      </c>
      <c r="E190" s="213" t="s">
        <v>1</v>
      </c>
      <c r="F190" s="214" t="s">
        <v>6047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6111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6112</v>
      </c>
      <c r="F192" s="194" t="s">
        <v>6113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6115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>
      <c r="B194" s="210"/>
      <c r="C194" s="211"/>
      <c r="D194" s="212" t="s">
        <v>283</v>
      </c>
      <c r="E194" s="213" t="s">
        <v>1</v>
      </c>
      <c r="F194" s="214" t="s">
        <v>6047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6116</v>
      </c>
      <c r="F196" s="194" t="s">
        <v>6117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6118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6119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>
      <c r="B198" s="210"/>
      <c r="C198" s="211"/>
      <c r="D198" s="212" t="s">
        <v>283</v>
      </c>
      <c r="E198" s="213" t="s">
        <v>1</v>
      </c>
      <c r="F198" s="214" t="s">
        <v>6047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6120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6121</v>
      </c>
      <c r="F200" s="194" t="s">
        <v>6122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6123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6124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6047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5995</v>
      </c>
      <c r="D204" s="192" t="s">
        <v>274</v>
      </c>
      <c r="E204" s="193" t="s">
        <v>6125</v>
      </c>
      <c r="F204" s="194" t="s">
        <v>6126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6127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6128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>
      <c r="B206" s="210"/>
      <c r="C206" s="211"/>
      <c r="D206" s="212" t="s">
        <v>283</v>
      </c>
      <c r="E206" s="213" t="s">
        <v>1</v>
      </c>
      <c r="F206" s="214" t="s">
        <v>6047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6129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>
      <c r="A208" s="34"/>
      <c r="B208" s="35"/>
      <c r="C208" s="192" t="s">
        <v>377</v>
      </c>
      <c r="D208" s="192" t="s">
        <v>274</v>
      </c>
      <c r="E208" s="193" t="s">
        <v>6130</v>
      </c>
      <c r="F208" s="194" t="s">
        <v>6131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6133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6060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5121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>
      <c r="A212" s="34"/>
      <c r="B212" s="35"/>
      <c r="C212" s="192" t="s">
        <v>7</v>
      </c>
      <c r="D212" s="192" t="s">
        <v>274</v>
      </c>
      <c r="E212" s="193" t="s">
        <v>6134</v>
      </c>
      <c r="F212" s="194" t="s">
        <v>6135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6136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6137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>
      <c r="B214" s="210"/>
      <c r="C214" s="211"/>
      <c r="D214" s="212" t="s">
        <v>283</v>
      </c>
      <c r="E214" s="213" t="s">
        <v>1</v>
      </c>
      <c r="F214" s="214" t="s">
        <v>6047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6138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6139</v>
      </c>
      <c r="F216" s="194" t="s">
        <v>6140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6141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6142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6047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6143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>
      <c r="A220" s="34"/>
      <c r="B220" s="35"/>
      <c r="C220" s="192" t="s">
        <v>399</v>
      </c>
      <c r="D220" s="192" t="s">
        <v>274</v>
      </c>
      <c r="E220" s="193" t="s">
        <v>6144</v>
      </c>
      <c r="F220" s="194" t="s">
        <v>6145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6146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6147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6148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>
      <c r="A223" s="34"/>
      <c r="B223" s="35"/>
      <c r="C223" s="232" t="s">
        <v>413</v>
      </c>
      <c r="D223" s="232" t="s">
        <v>394</v>
      </c>
      <c r="E223" s="233" t="s">
        <v>6149</v>
      </c>
      <c r="F223" s="234" t="s">
        <v>6150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6151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6147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>
      <c r="A226" s="34"/>
      <c r="B226" s="35"/>
      <c r="C226" s="232" t="s">
        <v>417</v>
      </c>
      <c r="D226" s="232" t="s">
        <v>394</v>
      </c>
      <c r="E226" s="233" t="s">
        <v>6152</v>
      </c>
      <c r="F226" s="234" t="s">
        <v>6153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6147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6155</v>
      </c>
      <c r="F229" s="194" t="s">
        <v>6156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6157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6158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>
      <c r="B231" s="176"/>
      <c r="C231" s="177"/>
      <c r="D231" s="178" t="s">
        <v>75</v>
      </c>
      <c r="E231" s="190" t="s">
        <v>4815</v>
      </c>
      <c r="F231" s="190" t="s">
        <v>6159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>
      <c r="A232" s="34"/>
      <c r="B232" s="35"/>
      <c r="C232" s="192" t="s">
        <v>448</v>
      </c>
      <c r="D232" s="192" t="s">
        <v>274</v>
      </c>
      <c r="E232" s="193" t="s">
        <v>6160</v>
      </c>
      <c r="F232" s="194" t="s">
        <v>6161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6162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6163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>
      <c r="B234" s="210"/>
      <c r="C234" s="211"/>
      <c r="D234" s="212" t="s">
        <v>283</v>
      </c>
      <c r="E234" s="213" t="s">
        <v>1</v>
      </c>
      <c r="F234" s="214" t="s">
        <v>6060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6164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>
      <c r="A236" s="34"/>
      <c r="B236" s="35"/>
      <c r="C236" s="232" t="s">
        <v>453</v>
      </c>
      <c r="D236" s="232" t="s">
        <v>394</v>
      </c>
      <c r="E236" s="233" t="s">
        <v>6165</v>
      </c>
      <c r="F236" s="234" t="s">
        <v>6166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6167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6060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6168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>
      <c r="A239" s="34"/>
      <c r="B239" s="35"/>
      <c r="C239" s="232" t="s">
        <v>464</v>
      </c>
      <c r="D239" s="232" t="s">
        <v>394</v>
      </c>
      <c r="E239" s="233" t="s">
        <v>6169</v>
      </c>
      <c r="F239" s="234" t="s">
        <v>6170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6171</v>
      </c>
    </row>
    <row r="240" spans="1:65" s="13" customFormat="1" ht="22.5">
      <c r="B240" s="210"/>
      <c r="C240" s="211"/>
      <c r="D240" s="212" t="s">
        <v>283</v>
      </c>
      <c r="E240" s="213" t="s">
        <v>1</v>
      </c>
      <c r="F240" s="214" t="s">
        <v>6047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6172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>
      <c r="A242" s="34"/>
      <c r="B242" s="35"/>
      <c r="C242" s="232" t="s">
        <v>471</v>
      </c>
      <c r="D242" s="232" t="s">
        <v>394</v>
      </c>
      <c r="E242" s="233" t="s">
        <v>6173</v>
      </c>
      <c r="F242" s="234" t="s">
        <v>6174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6175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6047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6176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>
      <c r="A245" s="34"/>
      <c r="B245" s="35"/>
      <c r="C245" s="232" t="s">
        <v>476</v>
      </c>
      <c r="D245" s="232" t="s">
        <v>394</v>
      </c>
      <c r="E245" s="233" t="s">
        <v>6177</v>
      </c>
      <c r="F245" s="234" t="s">
        <v>6178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6179</v>
      </c>
    </row>
    <row r="246" spans="1:65" s="13" customFormat="1" ht="22.5">
      <c r="B246" s="210"/>
      <c r="C246" s="211"/>
      <c r="D246" s="212" t="s">
        <v>283</v>
      </c>
      <c r="E246" s="213" t="s">
        <v>1</v>
      </c>
      <c r="F246" s="214" t="s">
        <v>6047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>
      <c r="A248" s="34"/>
      <c r="B248" s="35"/>
      <c r="C248" s="192" t="s">
        <v>483</v>
      </c>
      <c r="D248" s="192" t="s">
        <v>274</v>
      </c>
      <c r="E248" s="193" t="s">
        <v>6180</v>
      </c>
      <c r="F248" s="194" t="s">
        <v>6181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6182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6183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>
      <c r="A251" s="34"/>
      <c r="B251" s="35"/>
      <c r="C251" s="232" t="s">
        <v>491</v>
      </c>
      <c r="D251" s="232" t="s">
        <v>394</v>
      </c>
      <c r="E251" s="233" t="s">
        <v>6184</v>
      </c>
      <c r="F251" s="234" t="s">
        <v>6185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6186</v>
      </c>
    </row>
    <row r="252" spans="1:65" s="13" customFormat="1" ht="22.5">
      <c r="B252" s="210"/>
      <c r="C252" s="211"/>
      <c r="D252" s="212" t="s">
        <v>283</v>
      </c>
      <c r="E252" s="213" t="s">
        <v>1</v>
      </c>
      <c r="F252" s="214" t="s">
        <v>6060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6187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>
      <c r="A254" s="34"/>
      <c r="B254" s="35"/>
      <c r="C254" s="192" t="s">
        <v>496</v>
      </c>
      <c r="D254" s="192" t="s">
        <v>274</v>
      </c>
      <c r="E254" s="193" t="s">
        <v>6188</v>
      </c>
      <c r="F254" s="194" t="s">
        <v>6189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6190</v>
      </c>
    </row>
    <row r="255" spans="1:65" s="2" customFormat="1" ht="11.25">
      <c r="A255" s="34"/>
      <c r="B255" s="35"/>
      <c r="C255" s="36"/>
      <c r="D255" s="205" t="s">
        <v>281</v>
      </c>
      <c r="E255" s="36"/>
      <c r="F255" s="206" t="s">
        <v>6191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>
      <c r="A257" s="34"/>
      <c r="B257" s="35"/>
      <c r="C257" s="232" t="s">
        <v>504</v>
      </c>
      <c r="D257" s="232" t="s">
        <v>394</v>
      </c>
      <c r="E257" s="233" t="s">
        <v>6192</v>
      </c>
      <c r="F257" s="234" t="s">
        <v>6193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6194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6060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192" t="s">
        <v>1508</v>
      </c>
      <c r="D260" s="192" t="s">
        <v>274</v>
      </c>
      <c r="E260" s="193" t="s">
        <v>6195</v>
      </c>
      <c r="F260" s="194" t="s">
        <v>6196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6197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6198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6199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232" t="s">
        <v>1517</v>
      </c>
      <c r="D264" s="232" t="s">
        <v>394</v>
      </c>
      <c r="E264" s="233" t="s">
        <v>6200</v>
      </c>
      <c r="F264" s="234" t="s">
        <v>6201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6060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>
      <c r="A267" s="34"/>
      <c r="B267" s="35"/>
      <c r="C267" s="192" t="s">
        <v>511</v>
      </c>
      <c r="D267" s="192" t="s">
        <v>274</v>
      </c>
      <c r="E267" s="193" t="s">
        <v>6203</v>
      </c>
      <c r="F267" s="194" t="s">
        <v>6204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6205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6206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6047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>
      <c r="A271" s="34"/>
      <c r="B271" s="35"/>
      <c r="C271" s="192" t="s">
        <v>523</v>
      </c>
      <c r="D271" s="192" t="s">
        <v>274</v>
      </c>
      <c r="E271" s="193" t="s">
        <v>6207</v>
      </c>
      <c r="F271" s="194" t="s">
        <v>6208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6209</v>
      </c>
    </row>
    <row r="272" spans="1:65" s="2" customFormat="1" ht="11.25">
      <c r="A272" s="34"/>
      <c r="B272" s="35"/>
      <c r="C272" s="36"/>
      <c r="D272" s="205" t="s">
        <v>281</v>
      </c>
      <c r="E272" s="36"/>
      <c r="F272" s="206" t="s">
        <v>6210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6211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6212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>
      <c r="A276" s="34"/>
      <c r="B276" s="35"/>
      <c r="C276" s="192" t="s">
        <v>531</v>
      </c>
      <c r="D276" s="192" t="s">
        <v>274</v>
      </c>
      <c r="E276" s="193" t="s">
        <v>6213</v>
      </c>
      <c r="F276" s="194" t="s">
        <v>6214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6215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6216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6060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6212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>
      <c r="A281" s="34"/>
      <c r="B281" s="35"/>
      <c r="C281" s="192" t="s">
        <v>536</v>
      </c>
      <c r="D281" s="192" t="s">
        <v>274</v>
      </c>
      <c r="E281" s="193" t="s">
        <v>6217</v>
      </c>
      <c r="F281" s="194" t="s">
        <v>6218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6219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6220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6060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>
      <c r="A285" s="34"/>
      <c r="B285" s="35"/>
      <c r="C285" s="192" t="s">
        <v>544</v>
      </c>
      <c r="D285" s="192" t="s">
        <v>274</v>
      </c>
      <c r="E285" s="193" t="s">
        <v>6221</v>
      </c>
      <c r="F285" s="194" t="s">
        <v>6222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6223</v>
      </c>
    </row>
    <row r="286" spans="1:65" s="2" customFormat="1" ht="11.25">
      <c r="A286" s="34"/>
      <c r="B286" s="35"/>
      <c r="C286" s="36"/>
      <c r="D286" s="205" t="s">
        <v>281</v>
      </c>
      <c r="E286" s="36"/>
      <c r="F286" s="206" t="s">
        <v>6224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6060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>
      <c r="A289" s="34"/>
      <c r="B289" s="35"/>
      <c r="C289" s="192" t="s">
        <v>551</v>
      </c>
      <c r="D289" s="192" t="s">
        <v>274</v>
      </c>
      <c r="E289" s="193" t="s">
        <v>6225</v>
      </c>
      <c r="F289" s="194" t="s">
        <v>6226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6228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6060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>
      <c r="A293" s="34"/>
      <c r="B293" s="35"/>
      <c r="C293" s="192" t="s">
        <v>559</v>
      </c>
      <c r="D293" s="192" t="s">
        <v>274</v>
      </c>
      <c r="E293" s="193" t="s">
        <v>6229</v>
      </c>
      <c r="F293" s="194" t="s">
        <v>6230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6231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6232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6060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574</v>
      </c>
      <c r="D297" s="192" t="s">
        <v>274</v>
      </c>
      <c r="E297" s="193" t="s">
        <v>6233</v>
      </c>
      <c r="F297" s="194" t="s">
        <v>6234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6235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6236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6060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>
      <c r="A301" s="34"/>
      <c r="B301" s="35"/>
      <c r="C301" s="192" t="s">
        <v>584</v>
      </c>
      <c r="D301" s="192" t="s">
        <v>274</v>
      </c>
      <c r="E301" s="193" t="s">
        <v>6237</v>
      </c>
      <c r="F301" s="194" t="s">
        <v>6238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6239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6240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>
      <c r="B303" s="210"/>
      <c r="C303" s="211"/>
      <c r="D303" s="212" t="s">
        <v>283</v>
      </c>
      <c r="E303" s="213" t="s">
        <v>1</v>
      </c>
      <c r="F303" s="214" t="s">
        <v>6060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>
      <c r="A305" s="34"/>
      <c r="B305" s="35"/>
      <c r="C305" s="192" t="s">
        <v>606</v>
      </c>
      <c r="D305" s="192" t="s">
        <v>274</v>
      </c>
      <c r="E305" s="193" t="s">
        <v>6241</v>
      </c>
      <c r="F305" s="194" t="s">
        <v>6242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6243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6060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>
      <c r="A308" s="34"/>
      <c r="B308" s="35"/>
      <c r="C308" s="192" t="s">
        <v>617</v>
      </c>
      <c r="D308" s="192" t="s">
        <v>274</v>
      </c>
      <c r="E308" s="193" t="s">
        <v>6244</v>
      </c>
      <c r="F308" s="194" t="s">
        <v>6245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6246</v>
      </c>
    </row>
    <row r="309" spans="1:65" s="13" customFormat="1" ht="22.5">
      <c r="B309" s="210"/>
      <c r="C309" s="211"/>
      <c r="D309" s="212" t="s">
        <v>283</v>
      </c>
      <c r="E309" s="213" t="s">
        <v>1</v>
      </c>
      <c r="F309" s="214" t="s">
        <v>6060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632</v>
      </c>
      <c r="D311" s="192" t="s">
        <v>274</v>
      </c>
      <c r="E311" s="193" t="s">
        <v>6247</v>
      </c>
      <c r="F311" s="194" t="s">
        <v>6248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6249</v>
      </c>
    </row>
    <row r="312" spans="1:65" s="13" customFormat="1" ht="22.5">
      <c r="B312" s="210"/>
      <c r="C312" s="211"/>
      <c r="D312" s="212" t="s">
        <v>283</v>
      </c>
      <c r="E312" s="213" t="s">
        <v>1</v>
      </c>
      <c r="F312" s="214" t="s">
        <v>6060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>
      <c r="A314" s="34"/>
      <c r="B314" s="35"/>
      <c r="C314" s="192" t="s">
        <v>644</v>
      </c>
      <c r="D314" s="192" t="s">
        <v>274</v>
      </c>
      <c r="E314" s="193" t="s">
        <v>6250</v>
      </c>
      <c r="F314" s="194" t="s">
        <v>6251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6252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6253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>
      <c r="B316" s="210"/>
      <c r="C316" s="211"/>
      <c r="D316" s="212" t="s">
        <v>283</v>
      </c>
      <c r="E316" s="213" t="s">
        <v>1</v>
      </c>
      <c r="F316" s="214" t="s">
        <v>6060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>
      <c r="A318" s="34"/>
      <c r="B318" s="35"/>
      <c r="C318" s="192" t="s">
        <v>653</v>
      </c>
      <c r="D318" s="192" t="s">
        <v>274</v>
      </c>
      <c r="E318" s="193" t="s">
        <v>6254</v>
      </c>
      <c r="F318" s="194" t="s">
        <v>6255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6256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6257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>
      <c r="B320" s="210"/>
      <c r="C320" s="211"/>
      <c r="D320" s="212" t="s">
        <v>283</v>
      </c>
      <c r="E320" s="213" t="s">
        <v>1</v>
      </c>
      <c r="F320" s="214" t="s">
        <v>6060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>
      <c r="A322" s="34"/>
      <c r="B322" s="35"/>
      <c r="C322" s="192" t="s">
        <v>662</v>
      </c>
      <c r="D322" s="192" t="s">
        <v>274</v>
      </c>
      <c r="E322" s="193" t="s">
        <v>6258</v>
      </c>
      <c r="F322" s="194" t="s">
        <v>6259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6260</v>
      </c>
    </row>
    <row r="323" spans="1:65" s="2" customFormat="1" ht="11.25">
      <c r="A323" s="34"/>
      <c r="B323" s="35"/>
      <c r="C323" s="36"/>
      <c r="D323" s="205" t="s">
        <v>281</v>
      </c>
      <c r="E323" s="36"/>
      <c r="F323" s="206" t="s">
        <v>6261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>
      <c r="B324" s="210"/>
      <c r="C324" s="211"/>
      <c r="D324" s="212" t="s">
        <v>283</v>
      </c>
      <c r="E324" s="213" t="s">
        <v>1</v>
      </c>
      <c r="F324" s="214" t="s">
        <v>6060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>
      <c r="A326" s="34"/>
      <c r="B326" s="35"/>
      <c r="C326" s="192" t="s">
        <v>667</v>
      </c>
      <c r="D326" s="192" t="s">
        <v>274</v>
      </c>
      <c r="E326" s="193" t="s">
        <v>6262</v>
      </c>
      <c r="F326" s="194" t="s">
        <v>6263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6265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>
      <c r="B328" s="210"/>
      <c r="C328" s="211"/>
      <c r="D328" s="212" t="s">
        <v>283</v>
      </c>
      <c r="E328" s="213" t="s">
        <v>1</v>
      </c>
      <c r="F328" s="214" t="s">
        <v>6060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>
      <c r="A330" s="34"/>
      <c r="B330" s="35"/>
      <c r="C330" s="192" t="s">
        <v>1522</v>
      </c>
      <c r="D330" s="192" t="s">
        <v>274</v>
      </c>
      <c r="E330" s="193" t="s">
        <v>6266</v>
      </c>
      <c r="F330" s="194" t="s">
        <v>6267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6268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6269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6199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>
      <c r="A334" s="34"/>
      <c r="B334" s="35"/>
      <c r="C334" s="192" t="s">
        <v>676</v>
      </c>
      <c r="D334" s="192" t="s">
        <v>274</v>
      </c>
      <c r="E334" s="193" t="s">
        <v>6270</v>
      </c>
      <c r="F334" s="194" t="s">
        <v>6271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6272</v>
      </c>
    </row>
    <row r="335" spans="1:65" s="2" customFormat="1" ht="11.25">
      <c r="A335" s="34"/>
      <c r="B335" s="35"/>
      <c r="C335" s="36"/>
      <c r="D335" s="205" t="s">
        <v>281</v>
      </c>
      <c r="E335" s="36"/>
      <c r="F335" s="206" t="s">
        <v>6273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>
      <c r="B336" s="210"/>
      <c r="C336" s="211"/>
      <c r="D336" s="212" t="s">
        <v>283</v>
      </c>
      <c r="E336" s="213" t="s">
        <v>1</v>
      </c>
      <c r="F336" s="214" t="s">
        <v>6060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>
      <c r="A338" s="34"/>
      <c r="B338" s="35"/>
      <c r="C338" s="192" t="s">
        <v>684</v>
      </c>
      <c r="D338" s="192" t="s">
        <v>274</v>
      </c>
      <c r="E338" s="193" t="s">
        <v>6274</v>
      </c>
      <c r="F338" s="194" t="s">
        <v>6275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6276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6277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>
      <c r="A341" s="34"/>
      <c r="B341" s="35"/>
      <c r="C341" s="192" t="s">
        <v>692</v>
      </c>
      <c r="D341" s="192" t="s">
        <v>274</v>
      </c>
      <c r="E341" s="193" t="s">
        <v>6278</v>
      </c>
      <c r="F341" s="194" t="s">
        <v>6279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6280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6281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>
      <c r="B343" s="176"/>
      <c r="C343" s="177"/>
      <c r="D343" s="178" t="s">
        <v>75</v>
      </c>
      <c r="E343" s="190" t="s">
        <v>4228</v>
      </c>
      <c r="F343" s="190" t="s">
        <v>6282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>
      <c r="A344" s="34"/>
      <c r="B344" s="35"/>
      <c r="C344" s="192" t="s">
        <v>701</v>
      </c>
      <c r="D344" s="192" t="s">
        <v>274</v>
      </c>
      <c r="E344" s="193" t="s">
        <v>6283</v>
      </c>
      <c r="F344" s="194" t="s">
        <v>6284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6285</v>
      </c>
    </row>
    <row r="345" spans="1:65" s="2" customFormat="1" ht="11.25">
      <c r="A345" s="34"/>
      <c r="B345" s="35"/>
      <c r="C345" s="36"/>
      <c r="D345" s="205" t="s">
        <v>281</v>
      </c>
      <c r="E345" s="36"/>
      <c r="F345" s="206" t="s">
        <v>6286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6047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>
      <c r="A348" s="34"/>
      <c r="B348" s="35"/>
      <c r="C348" s="192" t="s">
        <v>1536</v>
      </c>
      <c r="D348" s="192" t="s">
        <v>274</v>
      </c>
      <c r="E348" s="193" t="s">
        <v>6287</v>
      </c>
      <c r="F348" s="194" t="s">
        <v>6288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6289</v>
      </c>
    </row>
    <row r="349" spans="1:65" s="2" customFormat="1" ht="11.25">
      <c r="A349" s="34"/>
      <c r="B349" s="35"/>
      <c r="C349" s="36"/>
      <c r="D349" s="205" t="s">
        <v>281</v>
      </c>
      <c r="E349" s="36"/>
      <c r="F349" s="206" t="s">
        <v>6290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>
      <c r="B350" s="210"/>
      <c r="C350" s="211"/>
      <c r="D350" s="212" t="s">
        <v>283</v>
      </c>
      <c r="E350" s="213" t="s">
        <v>1</v>
      </c>
      <c r="F350" s="214" t="s">
        <v>6047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>
      <c r="A352" s="34"/>
      <c r="B352" s="35"/>
      <c r="C352" s="192" t="s">
        <v>718</v>
      </c>
      <c r="D352" s="192" t="s">
        <v>274</v>
      </c>
      <c r="E352" s="193" t="s">
        <v>6291</v>
      </c>
      <c r="F352" s="194" t="s">
        <v>6292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6293</v>
      </c>
    </row>
    <row r="353" spans="1:65" s="2" customFormat="1" ht="11.25">
      <c r="A353" s="34"/>
      <c r="B353" s="35"/>
      <c r="C353" s="36"/>
      <c r="D353" s="205" t="s">
        <v>281</v>
      </c>
      <c r="E353" s="36"/>
      <c r="F353" s="206" t="s">
        <v>6294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>
      <c r="B354" s="210"/>
      <c r="C354" s="211"/>
      <c r="D354" s="212" t="s">
        <v>283</v>
      </c>
      <c r="E354" s="213" t="s">
        <v>1</v>
      </c>
      <c r="F354" s="214" t="s">
        <v>6047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>
      <c r="A356" s="34"/>
      <c r="B356" s="35"/>
      <c r="C356" s="192" t="s">
        <v>1541</v>
      </c>
      <c r="D356" s="192" t="s">
        <v>274</v>
      </c>
      <c r="E356" s="193" t="s">
        <v>6295</v>
      </c>
      <c r="F356" s="194" t="s">
        <v>6296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6297</v>
      </c>
    </row>
    <row r="357" spans="1:65" s="2" customFormat="1" ht="11.25">
      <c r="A357" s="34"/>
      <c r="B357" s="35"/>
      <c r="C357" s="36"/>
      <c r="D357" s="205" t="s">
        <v>281</v>
      </c>
      <c r="E357" s="36"/>
      <c r="F357" s="206" t="s">
        <v>6298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>
      <c r="B358" s="210"/>
      <c r="C358" s="211"/>
      <c r="D358" s="212" t="s">
        <v>283</v>
      </c>
      <c r="E358" s="213" t="s">
        <v>1</v>
      </c>
      <c r="F358" s="214" t="s">
        <v>6047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>
      <c r="A360" s="34"/>
      <c r="B360" s="35"/>
      <c r="C360" s="192" t="s">
        <v>727</v>
      </c>
      <c r="D360" s="192" t="s">
        <v>274</v>
      </c>
      <c r="E360" s="193" t="s">
        <v>6299</v>
      </c>
      <c r="F360" s="194" t="s">
        <v>6300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6301</v>
      </c>
    </row>
    <row r="361" spans="1:65" s="2" customFormat="1" ht="11.25">
      <c r="A361" s="34"/>
      <c r="B361" s="35"/>
      <c r="C361" s="36"/>
      <c r="D361" s="205" t="s">
        <v>281</v>
      </c>
      <c r="E361" s="36"/>
      <c r="F361" s="206" t="s">
        <v>6302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>
      <c r="B362" s="210"/>
      <c r="C362" s="211"/>
      <c r="D362" s="212" t="s">
        <v>283</v>
      </c>
      <c r="E362" s="213" t="s">
        <v>1</v>
      </c>
      <c r="F362" s="214" t="s">
        <v>6047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>
      <c r="A364" s="34"/>
      <c r="B364" s="35"/>
      <c r="C364" s="192" t="s">
        <v>1550</v>
      </c>
      <c r="D364" s="192" t="s">
        <v>274</v>
      </c>
      <c r="E364" s="193" t="s">
        <v>6303</v>
      </c>
      <c r="F364" s="194" t="s">
        <v>6304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6305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6306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>
      <c r="B366" s="210"/>
      <c r="C366" s="211"/>
      <c r="D366" s="212" t="s">
        <v>283</v>
      </c>
      <c r="E366" s="213" t="s">
        <v>1</v>
      </c>
      <c r="F366" s="214" t="s">
        <v>6047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>
      <c r="A368" s="34"/>
      <c r="B368" s="35"/>
      <c r="C368" s="192" t="s">
        <v>733</v>
      </c>
      <c r="D368" s="192" t="s">
        <v>274</v>
      </c>
      <c r="E368" s="193" t="s">
        <v>6307</v>
      </c>
      <c r="F368" s="194" t="s">
        <v>6308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6309</v>
      </c>
    </row>
    <row r="369" spans="1:65" s="2" customFormat="1" ht="11.25">
      <c r="A369" s="34"/>
      <c r="B369" s="35"/>
      <c r="C369" s="36"/>
      <c r="D369" s="205" t="s">
        <v>281</v>
      </c>
      <c r="E369" s="36"/>
      <c r="F369" s="206" t="s">
        <v>6310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>
      <c r="B370" s="210"/>
      <c r="C370" s="211"/>
      <c r="D370" s="212" t="s">
        <v>283</v>
      </c>
      <c r="E370" s="213" t="s">
        <v>1</v>
      </c>
      <c r="F370" s="214" t="s">
        <v>6047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>
      <c r="A372" s="34"/>
      <c r="B372" s="35"/>
      <c r="C372" s="192" t="s">
        <v>741</v>
      </c>
      <c r="D372" s="192" t="s">
        <v>274</v>
      </c>
      <c r="E372" s="193" t="s">
        <v>6311</v>
      </c>
      <c r="F372" s="194" t="s">
        <v>6312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6313</v>
      </c>
    </row>
    <row r="373" spans="1:65" s="2" customFormat="1" ht="11.25">
      <c r="A373" s="34"/>
      <c r="B373" s="35"/>
      <c r="C373" s="36"/>
      <c r="D373" s="205" t="s">
        <v>281</v>
      </c>
      <c r="E373" s="36"/>
      <c r="F373" s="206" t="s">
        <v>6314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6047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>
      <c r="A376" s="34"/>
      <c r="B376" s="35"/>
      <c r="C376" s="192" t="s">
        <v>771</v>
      </c>
      <c r="D376" s="192" t="s">
        <v>274</v>
      </c>
      <c r="E376" s="193" t="s">
        <v>6315</v>
      </c>
      <c r="F376" s="194" t="s">
        <v>6316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6317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6318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>
      <c r="B378" s="210"/>
      <c r="C378" s="211"/>
      <c r="D378" s="212" t="s">
        <v>283</v>
      </c>
      <c r="E378" s="213" t="s">
        <v>1</v>
      </c>
      <c r="F378" s="214" t="s">
        <v>6047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>
      <c r="A380" s="34"/>
      <c r="B380" s="35"/>
      <c r="C380" s="192" t="s">
        <v>781</v>
      </c>
      <c r="D380" s="192" t="s">
        <v>274</v>
      </c>
      <c r="E380" s="193" t="s">
        <v>6319</v>
      </c>
      <c r="F380" s="194" t="s">
        <v>6320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6321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6322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>
      <c r="B382" s="210"/>
      <c r="C382" s="211"/>
      <c r="D382" s="212" t="s">
        <v>283</v>
      </c>
      <c r="E382" s="213" t="s">
        <v>1</v>
      </c>
      <c r="F382" s="214" t="s">
        <v>6047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>
      <c r="A384" s="34"/>
      <c r="B384" s="35"/>
      <c r="C384" s="192" t="s">
        <v>794</v>
      </c>
      <c r="D384" s="192" t="s">
        <v>274</v>
      </c>
      <c r="E384" s="193" t="s">
        <v>6323</v>
      </c>
      <c r="F384" s="194" t="s">
        <v>6324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6326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>
      <c r="B386" s="210"/>
      <c r="C386" s="211"/>
      <c r="D386" s="212" t="s">
        <v>283</v>
      </c>
      <c r="E386" s="213" t="s">
        <v>1</v>
      </c>
      <c r="F386" s="214" t="s">
        <v>6047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>
      <c r="A388" s="34"/>
      <c r="B388" s="35"/>
      <c r="C388" s="192" t="s">
        <v>802</v>
      </c>
      <c r="D388" s="192" t="s">
        <v>274</v>
      </c>
      <c r="E388" s="193" t="s">
        <v>6327</v>
      </c>
      <c r="F388" s="194" t="s">
        <v>6328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6329</v>
      </c>
    </row>
    <row r="389" spans="1:65" s="2" customFormat="1" ht="11.25">
      <c r="A389" s="34"/>
      <c r="B389" s="35"/>
      <c r="C389" s="36"/>
      <c r="D389" s="205" t="s">
        <v>281</v>
      </c>
      <c r="E389" s="36"/>
      <c r="F389" s="206" t="s">
        <v>6330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6047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>
      <c r="A392" s="34"/>
      <c r="B392" s="35"/>
      <c r="C392" s="192" t="s">
        <v>809</v>
      </c>
      <c r="D392" s="192" t="s">
        <v>274</v>
      </c>
      <c r="E392" s="193" t="s">
        <v>6331</v>
      </c>
      <c r="F392" s="194" t="s">
        <v>6332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6333</v>
      </c>
    </row>
    <row r="393" spans="1:65" s="2" customFormat="1" ht="11.25">
      <c r="A393" s="34"/>
      <c r="B393" s="35"/>
      <c r="C393" s="36"/>
      <c r="D393" s="205" t="s">
        <v>281</v>
      </c>
      <c r="E393" s="36"/>
      <c r="F393" s="206" t="s">
        <v>6334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>
      <c r="B394" s="210"/>
      <c r="C394" s="211"/>
      <c r="D394" s="212" t="s">
        <v>283</v>
      </c>
      <c r="E394" s="213" t="s">
        <v>1</v>
      </c>
      <c r="F394" s="214" t="s">
        <v>6047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>
      <c r="A396" s="34"/>
      <c r="B396" s="35"/>
      <c r="C396" s="192" t="s">
        <v>816</v>
      </c>
      <c r="D396" s="192" t="s">
        <v>274</v>
      </c>
      <c r="E396" s="193" t="s">
        <v>6335</v>
      </c>
      <c r="F396" s="194" t="s">
        <v>6336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6337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6338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>
      <c r="B398" s="210"/>
      <c r="C398" s="211"/>
      <c r="D398" s="212" t="s">
        <v>283</v>
      </c>
      <c r="E398" s="213" t="s">
        <v>1</v>
      </c>
      <c r="F398" s="214" t="s">
        <v>6047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>
      <c r="A400" s="34"/>
      <c r="B400" s="35"/>
      <c r="C400" s="192" t="s">
        <v>824</v>
      </c>
      <c r="D400" s="192" t="s">
        <v>274</v>
      </c>
      <c r="E400" s="193" t="s">
        <v>6339</v>
      </c>
      <c r="F400" s="194" t="s">
        <v>6340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6341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6342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>
      <c r="B402" s="210"/>
      <c r="C402" s="211"/>
      <c r="D402" s="212" t="s">
        <v>283</v>
      </c>
      <c r="E402" s="213" t="s">
        <v>1</v>
      </c>
      <c r="F402" s="214" t="s">
        <v>6047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>
      <c r="A404" s="34"/>
      <c r="B404" s="35"/>
      <c r="C404" s="192" t="s">
        <v>844</v>
      </c>
      <c r="D404" s="192" t="s">
        <v>274</v>
      </c>
      <c r="E404" s="193" t="s">
        <v>6343</v>
      </c>
      <c r="F404" s="194" t="s">
        <v>6344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6345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6346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>
      <c r="B406" s="210"/>
      <c r="C406" s="211"/>
      <c r="D406" s="212" t="s">
        <v>283</v>
      </c>
      <c r="E406" s="213" t="s">
        <v>1</v>
      </c>
      <c r="F406" s="214" t="s">
        <v>6047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6347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>
      <c r="A408" s="34"/>
      <c r="B408" s="35"/>
      <c r="C408" s="192" t="s">
        <v>856</v>
      </c>
      <c r="D408" s="192" t="s">
        <v>274</v>
      </c>
      <c r="E408" s="193" t="s">
        <v>6348</v>
      </c>
      <c r="F408" s="194" t="s">
        <v>6349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6350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6351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>
      <c r="B410" s="210"/>
      <c r="C410" s="211"/>
      <c r="D410" s="212" t="s">
        <v>283</v>
      </c>
      <c r="E410" s="213" t="s">
        <v>1</v>
      </c>
      <c r="F410" s="214" t="s">
        <v>6047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>
      <c r="A412" s="34"/>
      <c r="B412" s="35"/>
      <c r="C412" s="192" t="s">
        <v>871</v>
      </c>
      <c r="D412" s="192" t="s">
        <v>274</v>
      </c>
      <c r="E412" s="193" t="s">
        <v>6352</v>
      </c>
      <c r="F412" s="194" t="s">
        <v>6353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6354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6355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>
      <c r="A414" s="34"/>
      <c r="B414" s="35"/>
      <c r="C414" s="192" t="s">
        <v>901</v>
      </c>
      <c r="D414" s="192" t="s">
        <v>274</v>
      </c>
      <c r="E414" s="193" t="s">
        <v>6356</v>
      </c>
      <c r="F414" s="194" t="s">
        <v>6357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6358</v>
      </c>
    </row>
    <row r="415" spans="1:65" s="13" customFormat="1" ht="22.5">
      <c r="B415" s="210"/>
      <c r="C415" s="211"/>
      <c r="D415" s="212" t="s">
        <v>283</v>
      </c>
      <c r="E415" s="213" t="s">
        <v>1</v>
      </c>
      <c r="F415" s="214" t="s">
        <v>6047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>
      <c r="A417" s="34"/>
      <c r="B417" s="35"/>
      <c r="C417" s="192" t="s">
        <v>921</v>
      </c>
      <c r="D417" s="192" t="s">
        <v>274</v>
      </c>
      <c r="E417" s="193" t="s">
        <v>6359</v>
      </c>
      <c r="F417" s="194" t="s">
        <v>6360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6361</v>
      </c>
    </row>
    <row r="418" spans="1:65" s="13" customFormat="1" ht="22.5">
      <c r="B418" s="210"/>
      <c r="C418" s="211"/>
      <c r="D418" s="212" t="s">
        <v>283</v>
      </c>
      <c r="E418" s="213" t="s">
        <v>1</v>
      </c>
      <c r="F418" s="214" t="s">
        <v>6047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>
      <c r="A420" s="34"/>
      <c r="B420" s="35"/>
      <c r="C420" s="192" t="s">
        <v>936</v>
      </c>
      <c r="D420" s="192" t="s">
        <v>274</v>
      </c>
      <c r="E420" s="193" t="s">
        <v>6362</v>
      </c>
      <c r="F420" s="194" t="s">
        <v>6363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6364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6047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>
      <c r="A423" s="34"/>
      <c r="B423" s="35"/>
      <c r="C423" s="192" t="s">
        <v>941</v>
      </c>
      <c r="D423" s="192" t="s">
        <v>274</v>
      </c>
      <c r="E423" s="193" t="s">
        <v>6365</v>
      </c>
      <c r="F423" s="194" t="s">
        <v>6366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6367</v>
      </c>
    </row>
    <row r="424" spans="1:65" s="13" customFormat="1" ht="22.5">
      <c r="B424" s="210"/>
      <c r="C424" s="211"/>
      <c r="D424" s="212" t="s">
        <v>283</v>
      </c>
      <c r="E424" s="213" t="s">
        <v>1</v>
      </c>
      <c r="F424" s="214" t="s">
        <v>6047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>
      <c r="A426" s="34"/>
      <c r="B426" s="35"/>
      <c r="C426" s="192" t="s">
        <v>949</v>
      </c>
      <c r="D426" s="192" t="s">
        <v>274</v>
      </c>
      <c r="E426" s="193" t="s">
        <v>6368</v>
      </c>
      <c r="F426" s="194" t="s">
        <v>6369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6370</v>
      </c>
    </row>
    <row r="427" spans="1:65" s="13" customFormat="1" ht="22.5">
      <c r="B427" s="210"/>
      <c r="C427" s="211"/>
      <c r="D427" s="212" t="s">
        <v>283</v>
      </c>
      <c r="E427" s="213" t="s">
        <v>1</v>
      </c>
      <c r="F427" s="214" t="s">
        <v>6047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>
      <c r="A429" s="34"/>
      <c r="B429" s="35"/>
      <c r="C429" s="192" t="s">
        <v>957</v>
      </c>
      <c r="D429" s="192" t="s">
        <v>274</v>
      </c>
      <c r="E429" s="193" t="s">
        <v>6371</v>
      </c>
      <c r="F429" s="194" t="s">
        <v>6372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6373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6374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>
      <c r="A431" s="34"/>
      <c r="B431" s="35"/>
      <c r="C431" s="192" t="s">
        <v>965</v>
      </c>
      <c r="D431" s="192" t="s">
        <v>274</v>
      </c>
      <c r="E431" s="193" t="s">
        <v>6375</v>
      </c>
      <c r="F431" s="194" t="s">
        <v>6376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6377</v>
      </c>
    </row>
    <row r="432" spans="1:65" s="13" customFormat="1" ht="22.5">
      <c r="B432" s="210"/>
      <c r="C432" s="211"/>
      <c r="D432" s="212" t="s">
        <v>283</v>
      </c>
      <c r="E432" s="213" t="s">
        <v>1</v>
      </c>
      <c r="F432" s="214" t="s">
        <v>6047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6378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>
      <c r="A434" s="34"/>
      <c r="B434" s="35"/>
      <c r="C434" s="192" t="s">
        <v>972</v>
      </c>
      <c r="D434" s="192" t="s">
        <v>274</v>
      </c>
      <c r="E434" s="193" t="s">
        <v>6379</v>
      </c>
      <c r="F434" s="194" t="s">
        <v>6380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6381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6047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>
      <c r="A437" s="34"/>
      <c r="B437" s="35"/>
      <c r="C437" s="192" t="s">
        <v>6382</v>
      </c>
      <c r="D437" s="192" t="s">
        <v>274</v>
      </c>
      <c r="E437" s="193" t="s">
        <v>6383</v>
      </c>
      <c r="F437" s="194" t="s">
        <v>6384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6385</v>
      </c>
    </row>
    <row r="438" spans="1:65" s="2" customFormat="1" ht="11.25">
      <c r="A438" s="34"/>
      <c r="B438" s="35"/>
      <c r="C438" s="36"/>
      <c r="D438" s="205" t="s">
        <v>281</v>
      </c>
      <c r="E438" s="36"/>
      <c r="F438" s="206" t="s">
        <v>6386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>
      <c r="B439" s="210"/>
      <c r="C439" s="211"/>
      <c r="D439" s="212" t="s">
        <v>283</v>
      </c>
      <c r="E439" s="213" t="s">
        <v>1</v>
      </c>
      <c r="F439" s="214" t="s">
        <v>6047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>
      <c r="A441" s="34"/>
      <c r="B441" s="35"/>
      <c r="C441" s="192" t="s">
        <v>6387</v>
      </c>
      <c r="D441" s="192" t="s">
        <v>274</v>
      </c>
      <c r="E441" s="193" t="s">
        <v>6388</v>
      </c>
      <c r="F441" s="194" t="s">
        <v>6389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6390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6391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>
      <c r="A443" s="34"/>
      <c r="B443" s="35"/>
      <c r="C443" s="232" t="s">
        <v>978</v>
      </c>
      <c r="D443" s="232" t="s">
        <v>394</v>
      </c>
      <c r="E443" s="233" t="s">
        <v>6392</v>
      </c>
      <c r="F443" s="234" t="s">
        <v>6393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6394</v>
      </c>
    </row>
    <row r="444" spans="1:65" s="13" customFormat="1" ht="22.5">
      <c r="B444" s="210"/>
      <c r="C444" s="211"/>
      <c r="D444" s="212" t="s">
        <v>283</v>
      </c>
      <c r="E444" s="213" t="s">
        <v>1</v>
      </c>
      <c r="F444" s="214" t="s">
        <v>6047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>
      <c r="A446" s="34"/>
      <c r="B446" s="35"/>
      <c r="C446" s="232" t="s">
        <v>1555</v>
      </c>
      <c r="D446" s="232" t="s">
        <v>394</v>
      </c>
      <c r="E446" s="233" t="s">
        <v>6395</v>
      </c>
      <c r="F446" s="234" t="s">
        <v>6396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6397</v>
      </c>
    </row>
    <row r="447" spans="1:65" s="13" customFormat="1" ht="22.5">
      <c r="B447" s="210"/>
      <c r="C447" s="211"/>
      <c r="D447" s="212" t="s">
        <v>283</v>
      </c>
      <c r="E447" s="213" t="s">
        <v>1</v>
      </c>
      <c r="F447" s="214" t="s">
        <v>6047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>
      <c r="A449" s="34"/>
      <c r="B449" s="35"/>
      <c r="C449" s="232" t="s">
        <v>985</v>
      </c>
      <c r="D449" s="232" t="s">
        <v>394</v>
      </c>
      <c r="E449" s="233" t="s">
        <v>6398</v>
      </c>
      <c r="F449" s="234" t="s">
        <v>6399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6400</v>
      </c>
    </row>
    <row r="450" spans="1:65" s="13" customFormat="1" ht="22.5">
      <c r="B450" s="210"/>
      <c r="C450" s="211"/>
      <c r="D450" s="212" t="s">
        <v>283</v>
      </c>
      <c r="E450" s="213" t="s">
        <v>1</v>
      </c>
      <c r="F450" s="214" t="s">
        <v>6047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>
      <c r="A452" s="34"/>
      <c r="B452" s="35"/>
      <c r="C452" s="192" t="s">
        <v>4978</v>
      </c>
      <c r="D452" s="192" t="s">
        <v>274</v>
      </c>
      <c r="E452" s="193" t="s">
        <v>6401</v>
      </c>
      <c r="F452" s="194" t="s">
        <v>6402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6403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6404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>
      <c r="A454" s="34"/>
      <c r="B454" s="35"/>
      <c r="C454" s="232" t="s">
        <v>1563</v>
      </c>
      <c r="D454" s="232" t="s">
        <v>394</v>
      </c>
      <c r="E454" s="233" t="s">
        <v>6405</v>
      </c>
      <c r="F454" s="234" t="s">
        <v>6406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6407</v>
      </c>
    </row>
    <row r="455" spans="1:65" s="13" customFormat="1" ht="22.5">
      <c r="B455" s="210"/>
      <c r="C455" s="211"/>
      <c r="D455" s="212" t="s">
        <v>283</v>
      </c>
      <c r="E455" s="213" t="s">
        <v>1</v>
      </c>
      <c r="F455" s="214" t="s">
        <v>6047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>
      <c r="A457" s="34"/>
      <c r="B457" s="35"/>
      <c r="C457" s="232" t="s">
        <v>6408</v>
      </c>
      <c r="D457" s="232" t="s">
        <v>394</v>
      </c>
      <c r="E457" s="233" t="s">
        <v>6409</v>
      </c>
      <c r="F457" s="234" t="s">
        <v>6410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6411</v>
      </c>
    </row>
    <row r="458" spans="1:65" s="13" customFormat="1" ht="22.5">
      <c r="B458" s="210"/>
      <c r="C458" s="211"/>
      <c r="D458" s="212" t="s">
        <v>283</v>
      </c>
      <c r="E458" s="213" t="s">
        <v>1</v>
      </c>
      <c r="F458" s="214" t="s">
        <v>6047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>
      <c r="A460" s="34"/>
      <c r="B460" s="35"/>
      <c r="C460" s="192" t="s">
        <v>992</v>
      </c>
      <c r="D460" s="192" t="s">
        <v>274</v>
      </c>
      <c r="E460" s="193" t="s">
        <v>6412</v>
      </c>
      <c r="F460" s="194" t="s">
        <v>6413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6414</v>
      </c>
    </row>
    <row r="461" spans="1:65" s="2" customFormat="1" ht="11.25">
      <c r="A461" s="34"/>
      <c r="B461" s="35"/>
      <c r="C461" s="36"/>
      <c r="D461" s="205" t="s">
        <v>281</v>
      </c>
      <c r="E461" s="36"/>
      <c r="F461" s="206" t="s">
        <v>6415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>
      <c r="B462" s="176"/>
      <c r="C462" s="177"/>
      <c r="D462" s="178" t="s">
        <v>75</v>
      </c>
      <c r="E462" s="190" t="s">
        <v>5772</v>
      </c>
      <c r="F462" s="190" t="s">
        <v>5773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>
      <c r="A463" s="34"/>
      <c r="B463" s="35"/>
      <c r="C463" s="192" t="s">
        <v>1001</v>
      </c>
      <c r="D463" s="192" t="s">
        <v>274</v>
      </c>
      <c r="E463" s="193" t="s">
        <v>6416</v>
      </c>
      <c r="F463" s="194" t="s">
        <v>6417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6418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6419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>
      <c r="B465" s="210"/>
      <c r="C465" s="211"/>
      <c r="D465" s="212" t="s">
        <v>283</v>
      </c>
      <c r="E465" s="213" t="s">
        <v>1</v>
      </c>
      <c r="F465" s="214" t="s">
        <v>6060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6420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>
      <c r="A468" s="34"/>
      <c r="B468" s="35"/>
      <c r="C468" s="192" t="s">
        <v>1009</v>
      </c>
      <c r="D468" s="192" t="s">
        <v>274</v>
      </c>
      <c r="E468" s="193" t="s">
        <v>6421</v>
      </c>
      <c r="F468" s="194" t="s">
        <v>6422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6423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6424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6425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>
      <c r="A471" s="34"/>
      <c r="B471" s="35"/>
      <c r="C471" s="232" t="s">
        <v>1018</v>
      </c>
      <c r="D471" s="232" t="s">
        <v>394</v>
      </c>
      <c r="E471" s="233" t="s">
        <v>6426</v>
      </c>
      <c r="F471" s="234" t="s">
        <v>6427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6428</v>
      </c>
    </row>
    <row r="472" spans="1:65" s="13" customFormat="1" ht="22.5">
      <c r="B472" s="210"/>
      <c r="C472" s="211"/>
      <c r="D472" s="212" t="s">
        <v>283</v>
      </c>
      <c r="E472" s="213" t="s">
        <v>1</v>
      </c>
      <c r="F472" s="214" t="s">
        <v>6060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>
      <c r="A474" s="34"/>
      <c r="B474" s="35"/>
      <c r="C474" s="232" t="s">
        <v>1024</v>
      </c>
      <c r="D474" s="232" t="s">
        <v>394</v>
      </c>
      <c r="E474" s="233" t="s">
        <v>6429</v>
      </c>
      <c r="F474" s="234" t="s">
        <v>6430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6431</v>
      </c>
    </row>
    <row r="475" spans="1:65" s="13" customFormat="1" ht="22.5">
      <c r="B475" s="210"/>
      <c r="C475" s="211"/>
      <c r="D475" s="212" t="s">
        <v>283</v>
      </c>
      <c r="E475" s="213" t="s">
        <v>1</v>
      </c>
      <c r="F475" s="214" t="s">
        <v>6060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>
      <c r="A477" s="34"/>
      <c r="B477" s="35"/>
      <c r="C477" s="232" t="s">
        <v>1034</v>
      </c>
      <c r="D477" s="232" t="s">
        <v>394</v>
      </c>
      <c r="E477" s="233" t="s">
        <v>6432</v>
      </c>
      <c r="F477" s="234" t="s">
        <v>6433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6434</v>
      </c>
    </row>
    <row r="478" spans="1:65" s="13" customFormat="1" ht="22.5">
      <c r="B478" s="210"/>
      <c r="C478" s="211"/>
      <c r="D478" s="212" t="s">
        <v>283</v>
      </c>
      <c r="E478" s="213" t="s">
        <v>1</v>
      </c>
      <c r="F478" s="214" t="s">
        <v>6060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6435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>
      <c r="A480" s="34"/>
      <c r="B480" s="35"/>
      <c r="C480" s="232" t="s">
        <v>1054</v>
      </c>
      <c r="D480" s="232" t="s">
        <v>394</v>
      </c>
      <c r="E480" s="233" t="s">
        <v>6436</v>
      </c>
      <c r="F480" s="234" t="s">
        <v>6437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6438</v>
      </c>
    </row>
    <row r="481" spans="1:65" s="13" customFormat="1" ht="22.5">
      <c r="B481" s="210"/>
      <c r="C481" s="211"/>
      <c r="D481" s="212" t="s">
        <v>283</v>
      </c>
      <c r="E481" s="213" t="s">
        <v>1</v>
      </c>
      <c r="F481" s="214" t="s">
        <v>6060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6439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>
      <c r="A483" s="34"/>
      <c r="B483" s="35"/>
      <c r="C483" s="232" t="s">
        <v>1063</v>
      </c>
      <c r="D483" s="232" t="s">
        <v>394</v>
      </c>
      <c r="E483" s="233" t="s">
        <v>6440</v>
      </c>
      <c r="F483" s="234" t="s">
        <v>6441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6442</v>
      </c>
    </row>
    <row r="484" spans="1:65" s="13" customFormat="1" ht="22.5">
      <c r="B484" s="210"/>
      <c r="C484" s="211"/>
      <c r="D484" s="212" t="s">
        <v>283</v>
      </c>
      <c r="E484" s="213" t="s">
        <v>1</v>
      </c>
      <c r="F484" s="214" t="s">
        <v>6060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6443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>
      <c r="A486" s="34"/>
      <c r="B486" s="35"/>
      <c r="C486" s="232" t="s">
        <v>1072</v>
      </c>
      <c r="D486" s="232" t="s">
        <v>394</v>
      </c>
      <c r="E486" s="233" t="s">
        <v>6444</v>
      </c>
      <c r="F486" s="234" t="s">
        <v>6445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6446</v>
      </c>
    </row>
    <row r="487" spans="1:65" s="13" customFormat="1" ht="22.5">
      <c r="B487" s="210"/>
      <c r="C487" s="211"/>
      <c r="D487" s="212" t="s">
        <v>283</v>
      </c>
      <c r="E487" s="213" t="s">
        <v>1</v>
      </c>
      <c r="F487" s="214" t="s">
        <v>6060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>
      <c r="B488" s="221"/>
      <c r="C488" s="222"/>
      <c r="D488" s="212" t="s">
        <v>283</v>
      </c>
      <c r="E488" s="223" t="s">
        <v>1</v>
      </c>
      <c r="F488" s="224" t="s">
        <v>6447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>
      <c r="A489" s="34"/>
      <c r="B489" s="35"/>
      <c r="C489" s="232" t="s">
        <v>1082</v>
      </c>
      <c r="D489" s="232" t="s">
        <v>394</v>
      </c>
      <c r="E489" s="233" t="s">
        <v>6448</v>
      </c>
      <c r="F489" s="234" t="s">
        <v>6449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6450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6060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>
      <c r="A492" s="34"/>
      <c r="B492" s="35"/>
      <c r="C492" s="192" t="s">
        <v>1106</v>
      </c>
      <c r="D492" s="192" t="s">
        <v>274</v>
      </c>
      <c r="E492" s="193" t="s">
        <v>6451</v>
      </c>
      <c r="F492" s="194" t="s">
        <v>6452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6453</v>
      </c>
    </row>
    <row r="493" spans="1:65" s="2" customFormat="1" ht="11.25">
      <c r="A493" s="34"/>
      <c r="B493" s="35"/>
      <c r="C493" s="36"/>
      <c r="D493" s="205" t="s">
        <v>281</v>
      </c>
      <c r="E493" s="36"/>
      <c r="F493" s="206" t="s">
        <v>6454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>
      <c r="A495" s="34"/>
      <c r="B495" s="35"/>
      <c r="C495" s="232" t="s">
        <v>1116</v>
      </c>
      <c r="D495" s="232" t="s">
        <v>394</v>
      </c>
      <c r="E495" s="233" t="s">
        <v>6455</v>
      </c>
      <c r="F495" s="234" t="s">
        <v>6456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6457</v>
      </c>
    </row>
    <row r="496" spans="1:65" s="13" customFormat="1" ht="22.5">
      <c r="B496" s="210"/>
      <c r="C496" s="211"/>
      <c r="D496" s="212" t="s">
        <v>283</v>
      </c>
      <c r="E496" s="213" t="s">
        <v>1</v>
      </c>
      <c r="F496" s="214" t="s">
        <v>6060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>
      <c r="B497" s="221"/>
      <c r="C497" s="222"/>
      <c r="D497" s="212" t="s">
        <v>283</v>
      </c>
      <c r="E497" s="223" t="s">
        <v>1</v>
      </c>
      <c r="F497" s="224" t="s">
        <v>6458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>
      <c r="A498" s="34"/>
      <c r="B498" s="35"/>
      <c r="C498" s="192" t="s">
        <v>1121</v>
      </c>
      <c r="D498" s="192" t="s">
        <v>274</v>
      </c>
      <c r="E498" s="193" t="s">
        <v>6459</v>
      </c>
      <c r="F498" s="194" t="s">
        <v>6460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5641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>
      <c r="A500" s="34"/>
      <c r="B500" s="35"/>
      <c r="C500" s="232" t="s">
        <v>1128</v>
      </c>
      <c r="D500" s="232" t="s">
        <v>394</v>
      </c>
      <c r="E500" s="233" t="s">
        <v>6462</v>
      </c>
      <c r="F500" s="234" t="s">
        <v>6463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6464</v>
      </c>
    </row>
    <row r="501" spans="1:65" s="13" customFormat="1" ht="22.5">
      <c r="B501" s="210"/>
      <c r="C501" s="211"/>
      <c r="D501" s="212" t="s">
        <v>283</v>
      </c>
      <c r="E501" s="213" t="s">
        <v>1</v>
      </c>
      <c r="F501" s="214" t="s">
        <v>6047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5641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>
      <c r="A503" s="34"/>
      <c r="B503" s="35"/>
      <c r="C503" s="192" t="s">
        <v>1136</v>
      </c>
      <c r="D503" s="192" t="s">
        <v>274</v>
      </c>
      <c r="E503" s="193" t="s">
        <v>6465</v>
      </c>
      <c r="F503" s="194" t="s">
        <v>6466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6467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6468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>
      <c r="A505" s="34"/>
      <c r="B505" s="35"/>
      <c r="C505" s="232" t="s">
        <v>1208</v>
      </c>
      <c r="D505" s="232" t="s">
        <v>394</v>
      </c>
      <c r="E505" s="233" t="s">
        <v>6469</v>
      </c>
      <c r="F505" s="234" t="s">
        <v>6470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6047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>
      <c r="A508" s="34"/>
      <c r="B508" s="35"/>
      <c r="C508" s="232" t="s">
        <v>1251</v>
      </c>
      <c r="D508" s="232" t="s">
        <v>394</v>
      </c>
      <c r="E508" s="233" t="s">
        <v>6472</v>
      </c>
      <c r="F508" s="234" t="s">
        <v>6473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6474</v>
      </c>
    </row>
    <row r="509" spans="1:65" s="13" customFormat="1" ht="22.5">
      <c r="B509" s="210"/>
      <c r="C509" s="211"/>
      <c r="D509" s="212" t="s">
        <v>283</v>
      </c>
      <c r="E509" s="213" t="s">
        <v>1</v>
      </c>
      <c r="F509" s="214" t="s">
        <v>6047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>
      <c r="A511" s="34"/>
      <c r="B511" s="35"/>
      <c r="C511" s="192" t="s">
        <v>1358</v>
      </c>
      <c r="D511" s="192" t="s">
        <v>274</v>
      </c>
      <c r="E511" s="193" t="s">
        <v>6475</v>
      </c>
      <c r="F511" s="194" t="s">
        <v>6476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6477</v>
      </c>
    </row>
    <row r="512" spans="1:65" s="2" customFormat="1" ht="11.25">
      <c r="A512" s="34"/>
      <c r="B512" s="35"/>
      <c r="C512" s="36"/>
      <c r="D512" s="205" t="s">
        <v>281</v>
      </c>
      <c r="E512" s="36"/>
      <c r="F512" s="206" t="s">
        <v>6478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>
      <c r="B513" s="176"/>
      <c r="C513" s="177"/>
      <c r="D513" s="178" t="s">
        <v>75</v>
      </c>
      <c r="E513" s="190" t="s">
        <v>6479</v>
      </c>
      <c r="F513" s="190" t="s">
        <v>6480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>
      <c r="A514" s="34"/>
      <c r="B514" s="35"/>
      <c r="C514" s="192" t="s">
        <v>1366</v>
      </c>
      <c r="D514" s="192" t="s">
        <v>274</v>
      </c>
      <c r="E514" s="193" t="s">
        <v>6481</v>
      </c>
      <c r="F514" s="194" t="s">
        <v>6482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6483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6060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>
      <c r="B516" s="221"/>
      <c r="C516" s="222"/>
      <c r="D516" s="212" t="s">
        <v>283</v>
      </c>
      <c r="E516" s="223" t="s">
        <v>1</v>
      </c>
      <c r="F516" s="224" t="s">
        <v>6484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>
      <c r="A517" s="34"/>
      <c r="B517" s="35"/>
      <c r="C517" s="232" t="s">
        <v>1374</v>
      </c>
      <c r="D517" s="232" t="s">
        <v>394</v>
      </c>
      <c r="E517" s="233" t="s">
        <v>6485</v>
      </c>
      <c r="F517" s="234" t="s">
        <v>6486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6487</v>
      </c>
    </row>
    <row r="518" spans="1:65" s="13" customFormat="1" ht="22.5">
      <c r="B518" s="210"/>
      <c r="C518" s="211"/>
      <c r="D518" s="212" t="s">
        <v>283</v>
      </c>
      <c r="E518" s="213" t="s">
        <v>1</v>
      </c>
      <c r="F518" s="214" t="s">
        <v>6060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>
      <c r="A520" s="34"/>
      <c r="B520" s="35"/>
      <c r="C520" s="232" t="s">
        <v>1380</v>
      </c>
      <c r="D520" s="232" t="s">
        <v>394</v>
      </c>
      <c r="E520" s="233" t="s">
        <v>6488</v>
      </c>
      <c r="F520" s="234" t="s">
        <v>6489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6490</v>
      </c>
    </row>
    <row r="521" spans="1:65" s="13" customFormat="1" ht="22.5">
      <c r="B521" s="210"/>
      <c r="C521" s="211"/>
      <c r="D521" s="212" t="s">
        <v>283</v>
      </c>
      <c r="E521" s="213" t="s">
        <v>1</v>
      </c>
      <c r="F521" s="214" t="s">
        <v>6060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>
      <c r="A523" s="34"/>
      <c r="B523" s="35"/>
      <c r="C523" s="232" t="s">
        <v>1387</v>
      </c>
      <c r="D523" s="232" t="s">
        <v>394</v>
      </c>
      <c r="E523" s="233" t="s">
        <v>6491</v>
      </c>
      <c r="F523" s="234" t="s">
        <v>6492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6493</v>
      </c>
    </row>
    <row r="524" spans="1:65" s="13" customFormat="1" ht="22.5">
      <c r="B524" s="210"/>
      <c r="C524" s="211"/>
      <c r="D524" s="212" t="s">
        <v>283</v>
      </c>
      <c r="E524" s="213" t="s">
        <v>1</v>
      </c>
      <c r="F524" s="214" t="s">
        <v>6060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>
      <c r="A526" s="34"/>
      <c r="B526" s="35"/>
      <c r="C526" s="232" t="s">
        <v>1397</v>
      </c>
      <c r="D526" s="232" t="s">
        <v>394</v>
      </c>
      <c r="E526" s="233" t="s">
        <v>6494</v>
      </c>
      <c r="F526" s="234" t="s">
        <v>6495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6496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6060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>
      <c r="A529" s="34"/>
      <c r="B529" s="35"/>
      <c r="C529" s="232" t="s">
        <v>1405</v>
      </c>
      <c r="D529" s="232" t="s">
        <v>394</v>
      </c>
      <c r="E529" s="233" t="s">
        <v>6497</v>
      </c>
      <c r="F529" s="234" t="s">
        <v>6498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6499</v>
      </c>
    </row>
    <row r="530" spans="1:65" s="13" customFormat="1" ht="22.5">
      <c r="B530" s="210"/>
      <c r="C530" s="211"/>
      <c r="D530" s="212" t="s">
        <v>283</v>
      </c>
      <c r="E530" s="213" t="s">
        <v>1</v>
      </c>
      <c r="F530" s="214" t="s">
        <v>6060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>
      <c r="A532" s="34"/>
      <c r="B532" s="35"/>
      <c r="C532" s="232" t="s">
        <v>1418</v>
      </c>
      <c r="D532" s="232" t="s">
        <v>394</v>
      </c>
      <c r="E532" s="233" t="s">
        <v>6500</v>
      </c>
      <c r="F532" s="234" t="s">
        <v>6501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6502</v>
      </c>
    </row>
    <row r="533" spans="1:65" s="13" customFormat="1" ht="22.5">
      <c r="B533" s="210"/>
      <c r="C533" s="211"/>
      <c r="D533" s="212" t="s">
        <v>283</v>
      </c>
      <c r="E533" s="213" t="s">
        <v>1</v>
      </c>
      <c r="F533" s="214" t="s">
        <v>6060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>
      <c r="B535" s="176"/>
      <c r="C535" s="177"/>
      <c r="D535" s="178" t="s">
        <v>75</v>
      </c>
      <c r="E535" s="190" t="s">
        <v>3086</v>
      </c>
      <c r="F535" s="190" t="s">
        <v>6503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>
      <c r="A536" s="34"/>
      <c r="B536" s="35"/>
      <c r="C536" s="192" t="s">
        <v>1423</v>
      </c>
      <c r="D536" s="192" t="s">
        <v>274</v>
      </c>
      <c r="E536" s="193" t="s">
        <v>6504</v>
      </c>
      <c r="F536" s="194" t="s">
        <v>6505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>
      <c r="A538" s="34"/>
      <c r="B538" s="35"/>
      <c r="C538" s="192" t="s">
        <v>1431</v>
      </c>
      <c r="D538" s="192" t="s">
        <v>274</v>
      </c>
      <c r="E538" s="193" t="s">
        <v>6507</v>
      </c>
      <c r="F538" s="194" t="s">
        <v>6508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6509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>
      <c r="A540" s="34"/>
      <c r="B540" s="35"/>
      <c r="C540" s="192" t="s">
        <v>1436</v>
      </c>
      <c r="D540" s="192" t="s">
        <v>274</v>
      </c>
      <c r="E540" s="193" t="s">
        <v>6510</v>
      </c>
      <c r="F540" s="194" t="s">
        <v>6511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>
      <c r="A542" s="34"/>
      <c r="B542" s="35"/>
      <c r="C542" s="192" t="s">
        <v>1443</v>
      </c>
      <c r="D542" s="192" t="s">
        <v>274</v>
      </c>
      <c r="E542" s="193" t="s">
        <v>6513</v>
      </c>
      <c r="F542" s="194" t="s">
        <v>6514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6515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>
      <c r="A544" s="34"/>
      <c r="B544" s="35"/>
      <c r="C544" s="192" t="s">
        <v>6516</v>
      </c>
      <c r="D544" s="192" t="s">
        <v>274</v>
      </c>
      <c r="E544" s="193" t="s">
        <v>6517</v>
      </c>
      <c r="F544" s="194" t="s">
        <v>6518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6519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>
      <c r="A546" s="34"/>
      <c r="B546" s="35"/>
      <c r="C546" s="192" t="s">
        <v>1448</v>
      </c>
      <c r="D546" s="192" t="s">
        <v>274</v>
      </c>
      <c r="E546" s="193" t="s">
        <v>6520</v>
      </c>
      <c r="F546" s="194" t="s">
        <v>6521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pWrDcnMUAeIsqFMN2xyRltywGTypTARCx6DCU/ePMHEeRplJ+uZCfMGidBXtvuAgwAb/3pwQ07dbkZtuWUf47Q==" saltValue="if/9YBTlnM/Iso4u578YCmmOqAVC13E+bU+7u3lsukBBMd5IqeFHiQzVcyu0ovatXfv/Q6LrjZhtAlXDvT19Kw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6523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6037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45183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>
      <c r="B130" s="176"/>
      <c r="C130" s="177"/>
      <c r="D130" s="178" t="s">
        <v>75</v>
      </c>
      <c r="E130" s="190" t="s">
        <v>4774</v>
      </c>
      <c r="F130" s="190" t="s">
        <v>6039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>
      <c r="A131" s="34"/>
      <c r="B131" s="35"/>
      <c r="C131" s="192" t="s">
        <v>16</v>
      </c>
      <c r="D131" s="192" t="s">
        <v>274</v>
      </c>
      <c r="E131" s="193" t="s">
        <v>6524</v>
      </c>
      <c r="F131" s="194" t="s">
        <v>6525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6526</v>
      </c>
    </row>
    <row r="132" spans="1:65" s="2" customFormat="1" ht="11.25">
      <c r="A132" s="34"/>
      <c r="B132" s="35"/>
      <c r="C132" s="36"/>
      <c r="D132" s="205" t="s">
        <v>281</v>
      </c>
      <c r="E132" s="36"/>
      <c r="F132" s="206" t="s">
        <v>6527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6528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6529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>
      <c r="A135" s="34"/>
      <c r="B135" s="35"/>
      <c r="C135" s="192" t="s">
        <v>84</v>
      </c>
      <c r="D135" s="192" t="s">
        <v>274</v>
      </c>
      <c r="E135" s="193" t="s">
        <v>6530</v>
      </c>
      <c r="F135" s="194" t="s">
        <v>6531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6533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6529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291</v>
      </c>
      <c r="D138" s="232" t="s">
        <v>394</v>
      </c>
      <c r="E138" s="233" t="s">
        <v>6534</v>
      </c>
      <c r="F138" s="234" t="s">
        <v>6535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6536</v>
      </c>
    </row>
    <row r="139" spans="1:65" s="13" customFormat="1" ht="11.25">
      <c r="B139" s="210"/>
      <c r="C139" s="211"/>
      <c r="D139" s="212" t="s">
        <v>283</v>
      </c>
      <c r="E139" s="213" t="s">
        <v>1</v>
      </c>
      <c r="F139" s="214" t="s">
        <v>6533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6529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>
      <c r="A141" s="34"/>
      <c r="B141" s="35"/>
      <c r="C141" s="192" t="s">
        <v>279</v>
      </c>
      <c r="D141" s="192" t="s">
        <v>274</v>
      </c>
      <c r="E141" s="193" t="s">
        <v>6537</v>
      </c>
      <c r="F141" s="194" t="s">
        <v>6538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6539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6540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6533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>
      <c r="A145" s="34"/>
      <c r="B145" s="35"/>
      <c r="C145" s="232" t="s">
        <v>4523</v>
      </c>
      <c r="D145" s="232" t="s">
        <v>394</v>
      </c>
      <c r="E145" s="233" t="s">
        <v>6541</v>
      </c>
      <c r="F145" s="234" t="s">
        <v>6542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6543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6533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305</v>
      </c>
      <c r="D148" s="192" t="s">
        <v>274</v>
      </c>
      <c r="E148" s="193" t="s">
        <v>6544</v>
      </c>
      <c r="F148" s="194" t="s">
        <v>6545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6546</v>
      </c>
    </row>
    <row r="149" spans="1:65" s="13" customFormat="1" ht="11.25">
      <c r="B149" s="210"/>
      <c r="C149" s="211"/>
      <c r="D149" s="212" t="s">
        <v>283</v>
      </c>
      <c r="E149" s="213" t="s">
        <v>1</v>
      </c>
      <c r="F149" s="214" t="s">
        <v>6533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>
      <c r="A151" s="34"/>
      <c r="B151" s="35"/>
      <c r="C151" s="232" t="s">
        <v>701</v>
      </c>
      <c r="D151" s="232" t="s">
        <v>394</v>
      </c>
      <c r="E151" s="233" t="s">
        <v>6547</v>
      </c>
      <c r="F151" s="234" t="s">
        <v>6548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6549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6533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>
      <c r="A154" s="34"/>
      <c r="B154" s="35"/>
      <c r="C154" s="192" t="s">
        <v>713</v>
      </c>
      <c r="D154" s="192" t="s">
        <v>274</v>
      </c>
      <c r="E154" s="193" t="s">
        <v>6040</v>
      </c>
      <c r="F154" s="194" t="s">
        <v>6041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6550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6043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6533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>
      <c r="A158" s="34"/>
      <c r="B158" s="35"/>
      <c r="C158" s="232" t="s">
        <v>718</v>
      </c>
      <c r="D158" s="232" t="s">
        <v>394</v>
      </c>
      <c r="E158" s="233" t="s">
        <v>6551</v>
      </c>
      <c r="F158" s="234" t="s">
        <v>6552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6553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6533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>
      <c r="A161" s="34"/>
      <c r="B161" s="35"/>
      <c r="C161" s="192" t="s">
        <v>320</v>
      </c>
      <c r="D161" s="192" t="s">
        <v>274</v>
      </c>
      <c r="E161" s="193" t="s">
        <v>6554</v>
      </c>
      <c r="F161" s="194" t="s">
        <v>6555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6556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6557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>
      <c r="B163" s="176"/>
      <c r="C163" s="177"/>
      <c r="D163" s="178" t="s">
        <v>75</v>
      </c>
      <c r="E163" s="190" t="s">
        <v>4778</v>
      </c>
      <c r="F163" s="190" t="s">
        <v>6055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>
      <c r="A164" s="34"/>
      <c r="B164" s="35"/>
      <c r="C164" s="192" t="s">
        <v>727</v>
      </c>
      <c r="D164" s="192" t="s">
        <v>274</v>
      </c>
      <c r="E164" s="193" t="s">
        <v>6558</v>
      </c>
      <c r="F164" s="194" t="s">
        <v>6559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6560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6561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6533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330</v>
      </c>
      <c r="D168" s="192" t="s">
        <v>274</v>
      </c>
      <c r="E168" s="193" t="s">
        <v>6562</v>
      </c>
      <c r="F168" s="194" t="s">
        <v>6563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6564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6565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6533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344</v>
      </c>
      <c r="D172" s="192" t="s">
        <v>274</v>
      </c>
      <c r="E172" s="193" t="s">
        <v>6566</v>
      </c>
      <c r="F172" s="194" t="s">
        <v>6567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6568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6569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6533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4826</v>
      </c>
      <c r="D176" s="192" t="s">
        <v>274</v>
      </c>
      <c r="E176" s="193" t="s">
        <v>6570</v>
      </c>
      <c r="F176" s="194" t="s">
        <v>6571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6572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6573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6533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5121</v>
      </c>
      <c r="D180" s="192" t="s">
        <v>274</v>
      </c>
      <c r="E180" s="193" t="s">
        <v>6574</v>
      </c>
      <c r="F180" s="194" t="s">
        <v>6575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6576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6577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6533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>
      <c r="A184" s="34"/>
      <c r="B184" s="35"/>
      <c r="C184" s="192" t="s">
        <v>733</v>
      </c>
      <c r="D184" s="192" t="s">
        <v>274</v>
      </c>
      <c r="E184" s="193" t="s">
        <v>6578</v>
      </c>
      <c r="F184" s="194" t="s">
        <v>6579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6581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6533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>
      <c r="A188" s="34"/>
      <c r="B188" s="35"/>
      <c r="C188" s="192" t="s">
        <v>8</v>
      </c>
      <c r="D188" s="192" t="s">
        <v>274</v>
      </c>
      <c r="E188" s="193" t="s">
        <v>6084</v>
      </c>
      <c r="F188" s="194" t="s">
        <v>6085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6582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6087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6533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6583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6089</v>
      </c>
      <c r="F192" s="194" t="s">
        <v>6090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6092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6533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6585</v>
      </c>
      <c r="F196" s="194" t="s">
        <v>6586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6588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6533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6589</v>
      </c>
      <c r="F200" s="194" t="s">
        <v>6590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6591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6592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>
      <c r="B202" s="176"/>
      <c r="C202" s="177"/>
      <c r="D202" s="178" t="s">
        <v>75</v>
      </c>
      <c r="E202" s="190" t="s">
        <v>4815</v>
      </c>
      <c r="F202" s="190" t="s">
        <v>6159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>
      <c r="A203" s="34"/>
      <c r="B203" s="35"/>
      <c r="C203" s="192" t="s">
        <v>5995</v>
      </c>
      <c r="D203" s="192" t="s">
        <v>274</v>
      </c>
      <c r="E203" s="193" t="s">
        <v>6593</v>
      </c>
      <c r="F203" s="194" t="s">
        <v>6594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6595</v>
      </c>
    </row>
    <row r="204" spans="1:65" s="2" customFormat="1" ht="11.25">
      <c r="A204" s="34"/>
      <c r="B204" s="35"/>
      <c r="C204" s="36"/>
      <c r="D204" s="205" t="s">
        <v>281</v>
      </c>
      <c r="E204" s="36"/>
      <c r="F204" s="206" t="s">
        <v>6596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6533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>
      <c r="A207" s="34"/>
      <c r="B207" s="35"/>
      <c r="C207" s="192" t="s">
        <v>377</v>
      </c>
      <c r="D207" s="192" t="s">
        <v>274</v>
      </c>
      <c r="E207" s="193" t="s">
        <v>6597</v>
      </c>
      <c r="F207" s="194" t="s">
        <v>6598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6599</v>
      </c>
    </row>
    <row r="208" spans="1:65" s="2" customFormat="1" ht="11.25">
      <c r="A208" s="34"/>
      <c r="B208" s="35"/>
      <c r="C208" s="36"/>
      <c r="D208" s="205" t="s">
        <v>281</v>
      </c>
      <c r="E208" s="36"/>
      <c r="F208" s="206" t="s">
        <v>6600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>
      <c r="A211" s="34"/>
      <c r="B211" s="35"/>
      <c r="C211" s="192" t="s">
        <v>7</v>
      </c>
      <c r="D211" s="192" t="s">
        <v>274</v>
      </c>
      <c r="E211" s="193" t="s">
        <v>6601</v>
      </c>
      <c r="F211" s="194" t="s">
        <v>6189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6602</v>
      </c>
    </row>
    <row r="212" spans="1:65" s="2" customFormat="1" ht="11.25">
      <c r="A212" s="34"/>
      <c r="B212" s="35"/>
      <c r="C212" s="36"/>
      <c r="D212" s="205" t="s">
        <v>281</v>
      </c>
      <c r="E212" s="36"/>
      <c r="F212" s="206" t="s">
        <v>6603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6533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6604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6217</v>
      </c>
      <c r="F216" s="194" t="s">
        <v>6218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6605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6220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6533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>
      <c r="A220" s="34"/>
      <c r="B220" s="35"/>
      <c r="C220" s="192" t="s">
        <v>399</v>
      </c>
      <c r="D220" s="192" t="s">
        <v>274</v>
      </c>
      <c r="E220" s="193" t="s">
        <v>6606</v>
      </c>
      <c r="F220" s="194" t="s">
        <v>6607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6608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6609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6533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>
      <c r="A224" s="34"/>
      <c r="B224" s="35"/>
      <c r="C224" s="192" t="s">
        <v>413</v>
      </c>
      <c r="D224" s="192" t="s">
        <v>274</v>
      </c>
      <c r="E224" s="193" t="s">
        <v>6610</v>
      </c>
      <c r="F224" s="194" t="s">
        <v>6611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6613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6533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>
      <c r="A228" s="34"/>
      <c r="B228" s="35"/>
      <c r="C228" s="192" t="s">
        <v>417</v>
      </c>
      <c r="D228" s="192" t="s">
        <v>274</v>
      </c>
      <c r="E228" s="193" t="s">
        <v>6237</v>
      </c>
      <c r="F228" s="194" t="s">
        <v>6238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6240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6533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>
      <c r="A232" s="34"/>
      <c r="B232" s="35"/>
      <c r="C232" s="192" t="s">
        <v>431</v>
      </c>
      <c r="D232" s="192" t="s">
        <v>274</v>
      </c>
      <c r="E232" s="193" t="s">
        <v>6615</v>
      </c>
      <c r="F232" s="194" t="s">
        <v>6616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6617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6618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6533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>
      <c r="A236" s="34"/>
      <c r="B236" s="35"/>
      <c r="C236" s="192" t="s">
        <v>448</v>
      </c>
      <c r="D236" s="192" t="s">
        <v>274</v>
      </c>
      <c r="E236" s="193" t="s">
        <v>6619</v>
      </c>
      <c r="F236" s="194" t="s">
        <v>6620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6621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6622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6533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>
      <c r="A240" s="34"/>
      <c r="B240" s="35"/>
      <c r="C240" s="192" t="s">
        <v>741</v>
      </c>
      <c r="D240" s="192" t="s">
        <v>274</v>
      </c>
      <c r="E240" s="193" t="s">
        <v>6623</v>
      </c>
      <c r="F240" s="194" t="s">
        <v>6624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6626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6533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>
      <c r="A244" s="34"/>
      <c r="B244" s="35"/>
      <c r="C244" s="192" t="s">
        <v>453</v>
      </c>
      <c r="D244" s="192" t="s">
        <v>274</v>
      </c>
      <c r="E244" s="193" t="s">
        <v>6250</v>
      </c>
      <c r="F244" s="194" t="s">
        <v>6251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6627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6253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6533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464</v>
      </c>
      <c r="D248" s="192" t="s">
        <v>274</v>
      </c>
      <c r="E248" s="193" t="s">
        <v>6262</v>
      </c>
      <c r="F248" s="194" t="s">
        <v>6263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6628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6265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6533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>
      <c r="A252" s="34"/>
      <c r="B252" s="35"/>
      <c r="C252" s="192" t="s">
        <v>471</v>
      </c>
      <c r="D252" s="192" t="s">
        <v>274</v>
      </c>
      <c r="E252" s="193" t="s">
        <v>6266</v>
      </c>
      <c r="F252" s="194" t="s">
        <v>6267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6269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>
      <c r="B254" s="210"/>
      <c r="C254" s="211"/>
      <c r="D254" s="212" t="s">
        <v>283</v>
      </c>
      <c r="E254" s="213" t="s">
        <v>1</v>
      </c>
      <c r="F254" s="214" t="s">
        <v>6533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>
      <c r="A256" s="34"/>
      <c r="B256" s="35"/>
      <c r="C256" s="192" t="s">
        <v>476</v>
      </c>
      <c r="D256" s="192" t="s">
        <v>274</v>
      </c>
      <c r="E256" s="193" t="s">
        <v>6630</v>
      </c>
      <c r="F256" s="194" t="s">
        <v>6631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6632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6633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6533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>
      <c r="A260" s="34"/>
      <c r="B260" s="35"/>
      <c r="C260" s="192" t="s">
        <v>483</v>
      </c>
      <c r="D260" s="192" t="s">
        <v>274</v>
      </c>
      <c r="E260" s="193" t="s">
        <v>6270</v>
      </c>
      <c r="F260" s="194" t="s">
        <v>6271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6634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6273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6533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192" t="s">
        <v>491</v>
      </c>
      <c r="D264" s="192" t="s">
        <v>274</v>
      </c>
      <c r="E264" s="193" t="s">
        <v>6274</v>
      </c>
      <c r="F264" s="194" t="s">
        <v>6275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6635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6533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>
      <c r="A267" s="34"/>
      <c r="B267" s="35"/>
      <c r="C267" s="192" t="s">
        <v>496</v>
      </c>
      <c r="D267" s="192" t="s">
        <v>274</v>
      </c>
      <c r="E267" s="193" t="s">
        <v>6636</v>
      </c>
      <c r="F267" s="194" t="s">
        <v>6637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6638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6639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>
      <c r="B269" s="176"/>
      <c r="C269" s="177"/>
      <c r="D269" s="178" t="s">
        <v>75</v>
      </c>
      <c r="E269" s="190" t="s">
        <v>5772</v>
      </c>
      <c r="F269" s="190" t="s">
        <v>5773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>
      <c r="A270" s="34"/>
      <c r="B270" s="35"/>
      <c r="C270" s="192" t="s">
        <v>504</v>
      </c>
      <c r="D270" s="192" t="s">
        <v>274</v>
      </c>
      <c r="E270" s="193" t="s">
        <v>6416</v>
      </c>
      <c r="F270" s="194" t="s">
        <v>6417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6419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6533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6641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>
      <c r="A274" s="34"/>
      <c r="B274" s="35"/>
      <c r="C274" s="192" t="s">
        <v>511</v>
      </c>
      <c r="D274" s="192" t="s">
        <v>274</v>
      </c>
      <c r="E274" s="193" t="s">
        <v>6642</v>
      </c>
      <c r="F274" s="194" t="s">
        <v>6643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6644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6645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6533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>
      <c r="A279" s="34"/>
      <c r="B279" s="35"/>
      <c r="C279" s="192" t="s">
        <v>516</v>
      </c>
      <c r="D279" s="192" t="s">
        <v>274</v>
      </c>
      <c r="E279" s="193" t="s">
        <v>6421</v>
      </c>
      <c r="F279" s="194" t="s">
        <v>6422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6424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6533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6647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>
      <c r="A283" s="34"/>
      <c r="B283" s="35"/>
      <c r="C283" s="232" t="s">
        <v>523</v>
      </c>
      <c r="D283" s="232" t="s">
        <v>394</v>
      </c>
      <c r="E283" s="233" t="s">
        <v>6444</v>
      </c>
      <c r="F283" s="234" t="s">
        <v>6445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6648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6533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>
      <c r="A286" s="34"/>
      <c r="B286" s="35"/>
      <c r="C286" s="232" t="s">
        <v>531</v>
      </c>
      <c r="D286" s="232" t="s">
        <v>394</v>
      </c>
      <c r="E286" s="233" t="s">
        <v>6448</v>
      </c>
      <c r="F286" s="234" t="s">
        <v>6449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6649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6533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>
      <c r="A289" s="34"/>
      <c r="B289" s="35"/>
      <c r="C289" s="192" t="s">
        <v>536</v>
      </c>
      <c r="D289" s="192" t="s">
        <v>274</v>
      </c>
      <c r="E289" s="193" t="s">
        <v>6451</v>
      </c>
      <c r="F289" s="194" t="s">
        <v>6452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6650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6454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6533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6651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>
      <c r="A293" s="34"/>
      <c r="B293" s="35"/>
      <c r="C293" s="232" t="s">
        <v>544</v>
      </c>
      <c r="D293" s="232" t="s">
        <v>394</v>
      </c>
      <c r="E293" s="233" t="s">
        <v>6455</v>
      </c>
      <c r="F293" s="234" t="s">
        <v>6456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6533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>
      <c r="A296" s="34"/>
      <c r="B296" s="35"/>
      <c r="C296" s="232" t="s">
        <v>551</v>
      </c>
      <c r="D296" s="232" t="s">
        <v>394</v>
      </c>
      <c r="E296" s="233" t="s">
        <v>6653</v>
      </c>
      <c r="F296" s="234" t="s">
        <v>6654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6655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6533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559</v>
      </c>
      <c r="D299" s="192" t="s">
        <v>274</v>
      </c>
      <c r="E299" s="193" t="s">
        <v>6475</v>
      </c>
      <c r="F299" s="194" t="s">
        <v>6476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6478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6479</v>
      </c>
      <c r="F301" s="190" t="s">
        <v>6480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>
      <c r="A302" s="34"/>
      <c r="B302" s="35"/>
      <c r="C302" s="192" t="s">
        <v>574</v>
      </c>
      <c r="D302" s="192" t="s">
        <v>274</v>
      </c>
      <c r="E302" s="193" t="s">
        <v>6481</v>
      </c>
      <c r="F302" s="194" t="s">
        <v>6482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6657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6533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>
      <c r="A305" s="34"/>
      <c r="B305" s="35"/>
      <c r="C305" s="232" t="s">
        <v>584</v>
      </c>
      <c r="D305" s="232" t="s">
        <v>394</v>
      </c>
      <c r="E305" s="233" t="s">
        <v>6485</v>
      </c>
      <c r="F305" s="234" t="s">
        <v>6486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6658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6533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>
      <c r="A308" s="34"/>
      <c r="B308" s="35"/>
      <c r="C308" s="232" t="s">
        <v>594</v>
      </c>
      <c r="D308" s="232" t="s">
        <v>394</v>
      </c>
      <c r="E308" s="233" t="s">
        <v>6488</v>
      </c>
      <c r="F308" s="234" t="s">
        <v>6489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6659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6533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232" t="s">
        <v>606</v>
      </c>
      <c r="D311" s="232" t="s">
        <v>394</v>
      </c>
      <c r="E311" s="233" t="s">
        <v>6491</v>
      </c>
      <c r="F311" s="234" t="s">
        <v>6492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6660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6533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>
      <c r="A314" s="34"/>
      <c r="B314" s="35"/>
      <c r="C314" s="232" t="s">
        <v>617</v>
      </c>
      <c r="D314" s="232" t="s">
        <v>394</v>
      </c>
      <c r="E314" s="233" t="s">
        <v>6494</v>
      </c>
      <c r="F314" s="234" t="s">
        <v>6495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6661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6533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>
      <c r="A317" s="34"/>
      <c r="B317" s="35"/>
      <c r="C317" s="232" t="s">
        <v>632</v>
      </c>
      <c r="D317" s="232" t="s">
        <v>394</v>
      </c>
      <c r="E317" s="233" t="s">
        <v>6497</v>
      </c>
      <c r="F317" s="234" t="s">
        <v>6498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6533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>
      <c r="A320" s="34"/>
      <c r="B320" s="35"/>
      <c r="C320" s="232" t="s">
        <v>644</v>
      </c>
      <c r="D320" s="232" t="s">
        <v>394</v>
      </c>
      <c r="E320" s="233" t="s">
        <v>6500</v>
      </c>
      <c r="F320" s="234" t="s">
        <v>6501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6663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6533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3086</v>
      </c>
      <c r="F323" s="190" t="s">
        <v>6503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>
      <c r="A324" s="34"/>
      <c r="B324" s="35"/>
      <c r="C324" s="192" t="s">
        <v>653</v>
      </c>
      <c r="D324" s="192" t="s">
        <v>274</v>
      </c>
      <c r="E324" s="193" t="s">
        <v>6504</v>
      </c>
      <c r="F324" s="194" t="s">
        <v>6505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6664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>
      <c r="A326" s="34"/>
      <c r="B326" s="35"/>
      <c r="C326" s="192" t="s">
        <v>662</v>
      </c>
      <c r="D326" s="192" t="s">
        <v>274</v>
      </c>
      <c r="E326" s="193" t="s">
        <v>6507</v>
      </c>
      <c r="F326" s="194" t="s">
        <v>6508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6665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>
      <c r="A328" s="34"/>
      <c r="B328" s="35"/>
      <c r="C328" s="192" t="s">
        <v>667</v>
      </c>
      <c r="D328" s="192" t="s">
        <v>274</v>
      </c>
      <c r="E328" s="193" t="s">
        <v>6510</v>
      </c>
      <c r="F328" s="194" t="s">
        <v>6511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6666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>
      <c r="A330" s="34"/>
      <c r="B330" s="35"/>
      <c r="C330" s="192" t="s">
        <v>676</v>
      </c>
      <c r="D330" s="192" t="s">
        <v>274</v>
      </c>
      <c r="E330" s="193" t="s">
        <v>6513</v>
      </c>
      <c r="F330" s="194" t="s">
        <v>6514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6667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>
      <c r="A332" s="34"/>
      <c r="B332" s="35"/>
      <c r="C332" s="192" t="s">
        <v>684</v>
      </c>
      <c r="D332" s="192" t="s">
        <v>274</v>
      </c>
      <c r="E332" s="193" t="s">
        <v>6517</v>
      </c>
      <c r="F332" s="194" t="s">
        <v>6518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6668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>
      <c r="A334" s="34"/>
      <c r="B334" s="35"/>
      <c r="C334" s="192" t="s">
        <v>692</v>
      </c>
      <c r="D334" s="192" t="s">
        <v>274</v>
      </c>
      <c r="E334" s="193" t="s">
        <v>6520</v>
      </c>
      <c r="F334" s="194" t="s">
        <v>6669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iOkxseCzlcgWE7CR8j73Gk7ZcnG+EBNUBXcGc5hlgZp+56QKFWuGPiKlB3COrBjG9FOv/kP7ZgmjgKu0g3ejBw==" saltValue="NfZ7/+wcYZu46TNqh7NGHfhSqkny1Xj68BZnZU4RWi849Dc7jYHzpyxFSeMRg5Sk+x9SVuSxp44hmkA//W5Mcg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6671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6672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6673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6674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6675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6676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6677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6678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6679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6680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6681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6682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6683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6684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6685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6686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>
      <c r="B113" s="154"/>
      <c r="C113" s="155"/>
      <c r="D113" s="156" t="s">
        <v>6687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>
      <c r="B114" s="154"/>
      <c r="C114" s="155"/>
      <c r="D114" s="156" t="s">
        <v>6688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>
      <c r="B115" s="154"/>
      <c r="C115" s="155"/>
      <c r="D115" s="156" t="s">
        <v>6689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>
      <c r="B116" s="154"/>
      <c r="C116" s="155"/>
      <c r="D116" s="156" t="s">
        <v>6690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>
      <c r="B117" s="154"/>
      <c r="C117" s="155"/>
      <c r="D117" s="156" t="s">
        <v>6691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>
      <c r="B118" s="154"/>
      <c r="C118" s="155"/>
      <c r="D118" s="156" t="s">
        <v>6692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>
      <c r="B119" s="154"/>
      <c r="C119" s="155"/>
      <c r="D119" s="156" t="s">
        <v>6693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>
      <c r="B120" s="154"/>
      <c r="C120" s="155"/>
      <c r="D120" s="156" t="s">
        <v>6694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6695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>
      <c r="B122" s="154"/>
      <c r="C122" s="155"/>
      <c r="D122" s="156" t="s">
        <v>6696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>
      <c r="B123" s="154"/>
      <c r="C123" s="155"/>
      <c r="D123" s="156" t="s">
        <v>6697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>
      <c r="B124" s="154"/>
      <c r="C124" s="155"/>
      <c r="D124" s="156" t="s">
        <v>6698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>
      <c r="B125" s="154"/>
      <c r="C125" s="155"/>
      <c r="D125" s="156" t="s">
        <v>6699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>
      <c r="B126" s="154"/>
      <c r="C126" s="155"/>
      <c r="D126" s="156" t="s">
        <v>6700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6701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6702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45183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6703</v>
      </c>
      <c r="F151" s="179" t="s">
        <v>6704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>
      <c r="A152" s="34"/>
      <c r="B152" s="35"/>
      <c r="C152" s="192" t="s">
        <v>16</v>
      </c>
      <c r="D152" s="192" t="s">
        <v>274</v>
      </c>
      <c r="E152" s="193" t="s">
        <v>6705</v>
      </c>
      <c r="F152" s="194" t="s">
        <v>6706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>
      <c r="B153" s="210"/>
      <c r="C153" s="211"/>
      <c r="D153" s="212" t="s">
        <v>283</v>
      </c>
      <c r="E153" s="213" t="s">
        <v>1</v>
      </c>
      <c r="F153" s="214" t="s">
        <v>6707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6708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>
      <c r="B155" s="210"/>
      <c r="C155" s="211"/>
      <c r="D155" s="212" t="s">
        <v>283</v>
      </c>
      <c r="E155" s="213" t="s">
        <v>1</v>
      </c>
      <c r="F155" s="214" t="s">
        <v>6709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>
      <c r="B156" s="210"/>
      <c r="C156" s="211"/>
      <c r="D156" s="212" t="s">
        <v>283</v>
      </c>
      <c r="E156" s="213" t="s">
        <v>1</v>
      </c>
      <c r="F156" s="214" t="s">
        <v>6710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6711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>
      <c r="B158" s="210"/>
      <c r="C158" s="211"/>
      <c r="D158" s="212" t="s">
        <v>283</v>
      </c>
      <c r="E158" s="213" t="s">
        <v>1</v>
      </c>
      <c r="F158" s="214" t="s">
        <v>6712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>
      <c r="B159" s="210"/>
      <c r="C159" s="211"/>
      <c r="D159" s="212" t="s">
        <v>283</v>
      </c>
      <c r="E159" s="213" t="s">
        <v>1</v>
      </c>
      <c r="F159" s="214" t="s">
        <v>6713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>
      <c r="B160" s="210"/>
      <c r="C160" s="211"/>
      <c r="D160" s="212" t="s">
        <v>283</v>
      </c>
      <c r="E160" s="213" t="s">
        <v>1</v>
      </c>
      <c r="F160" s="214" t="s">
        <v>6714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6715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>
      <c r="B162" s="210"/>
      <c r="C162" s="211"/>
      <c r="D162" s="212" t="s">
        <v>283</v>
      </c>
      <c r="E162" s="213" t="s">
        <v>1</v>
      </c>
      <c r="F162" s="214" t="s">
        <v>6716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6717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>
      <c r="B164" s="210"/>
      <c r="C164" s="211"/>
      <c r="D164" s="212" t="s">
        <v>283</v>
      </c>
      <c r="E164" s="213" t="s">
        <v>1</v>
      </c>
      <c r="F164" s="214" t="s">
        <v>6718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>
      <c r="B165" s="210"/>
      <c r="C165" s="211"/>
      <c r="D165" s="212" t="s">
        <v>283</v>
      </c>
      <c r="E165" s="213" t="s">
        <v>1</v>
      </c>
      <c r="F165" s="214" t="s">
        <v>6719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6720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6721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6722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6723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>
      <c r="B171" s="246"/>
      <c r="C171" s="247"/>
      <c r="D171" s="212" t="s">
        <v>283</v>
      </c>
      <c r="E171" s="248" t="s">
        <v>1</v>
      </c>
      <c r="F171" s="249" t="s">
        <v>5942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>
      <c r="A172" s="34"/>
      <c r="B172" s="35"/>
      <c r="C172" s="192" t="s">
        <v>84</v>
      </c>
      <c r="D172" s="192" t="s">
        <v>274</v>
      </c>
      <c r="E172" s="193" t="s">
        <v>6724</v>
      </c>
      <c r="F172" s="194" t="s">
        <v>6725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6723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>
      <c r="A176" s="34"/>
      <c r="B176" s="35"/>
      <c r="C176" s="192" t="s">
        <v>291</v>
      </c>
      <c r="D176" s="192" t="s">
        <v>274</v>
      </c>
      <c r="E176" s="193" t="s">
        <v>6726</v>
      </c>
      <c r="F176" s="194" t="s">
        <v>6727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6723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>
      <c r="B179" s="246"/>
      <c r="C179" s="247"/>
      <c r="D179" s="212" t="s">
        <v>283</v>
      </c>
      <c r="E179" s="248" t="s">
        <v>1</v>
      </c>
      <c r="F179" s="249" t="s">
        <v>5942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>
      <c r="A180" s="34"/>
      <c r="B180" s="35"/>
      <c r="C180" s="192" t="s">
        <v>279</v>
      </c>
      <c r="D180" s="192" t="s">
        <v>274</v>
      </c>
      <c r="E180" s="193" t="s">
        <v>6728</v>
      </c>
      <c r="F180" s="194" t="s">
        <v>6729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6723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>
      <c r="A184" s="34"/>
      <c r="B184" s="35"/>
      <c r="C184" s="192" t="s">
        <v>4523</v>
      </c>
      <c r="D184" s="192" t="s">
        <v>274</v>
      </c>
      <c r="E184" s="193" t="s">
        <v>6730</v>
      </c>
      <c r="F184" s="194" t="s">
        <v>6729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>
      <c r="B185" s="210"/>
      <c r="C185" s="211"/>
      <c r="D185" s="212" t="s">
        <v>283</v>
      </c>
      <c r="E185" s="213" t="s">
        <v>1</v>
      </c>
      <c r="F185" s="214" t="s">
        <v>6723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>
      <c r="B187" s="246"/>
      <c r="C187" s="247"/>
      <c r="D187" s="212" t="s">
        <v>283</v>
      </c>
      <c r="E187" s="248" t="s">
        <v>1</v>
      </c>
      <c r="F187" s="249" t="s">
        <v>5942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>
      <c r="A188" s="34"/>
      <c r="B188" s="35"/>
      <c r="C188" s="192" t="s">
        <v>305</v>
      </c>
      <c r="D188" s="192" t="s">
        <v>274</v>
      </c>
      <c r="E188" s="193" t="s">
        <v>6731</v>
      </c>
      <c r="F188" s="194" t="s">
        <v>6732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6733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6734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6735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6736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>
      <c r="B194" s="246"/>
      <c r="C194" s="247"/>
      <c r="D194" s="212" t="s">
        <v>283</v>
      </c>
      <c r="E194" s="248" t="s">
        <v>1</v>
      </c>
      <c r="F194" s="249" t="s">
        <v>5942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>
      <c r="A195" s="34"/>
      <c r="B195" s="35"/>
      <c r="C195" s="192" t="s">
        <v>4532</v>
      </c>
      <c r="D195" s="192" t="s">
        <v>274</v>
      </c>
      <c r="E195" s="193" t="s">
        <v>6737</v>
      </c>
      <c r="F195" s="194" t="s">
        <v>6738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5121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6733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6736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>
      <c r="B199" s="246"/>
      <c r="C199" s="247"/>
      <c r="D199" s="212" t="s">
        <v>283</v>
      </c>
      <c r="E199" s="248" t="s">
        <v>1</v>
      </c>
      <c r="F199" s="249" t="s">
        <v>5942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>
      <c r="A200" s="34"/>
      <c r="B200" s="35"/>
      <c r="C200" s="192" t="s">
        <v>313</v>
      </c>
      <c r="D200" s="192" t="s">
        <v>274</v>
      </c>
      <c r="E200" s="193" t="s">
        <v>6739</v>
      </c>
      <c r="F200" s="194" t="s">
        <v>6740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6733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6734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6735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6736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>
      <c r="B206" s="246"/>
      <c r="C206" s="247"/>
      <c r="D206" s="212" t="s">
        <v>283</v>
      </c>
      <c r="E206" s="248" t="s">
        <v>1</v>
      </c>
      <c r="F206" s="249" t="s">
        <v>5942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>
      <c r="A207" s="34"/>
      <c r="B207" s="35"/>
      <c r="C207" s="192" t="s">
        <v>2526</v>
      </c>
      <c r="D207" s="192" t="s">
        <v>274</v>
      </c>
      <c r="E207" s="193" t="s">
        <v>6741</v>
      </c>
      <c r="F207" s="194" t="s">
        <v>6742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6733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6736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>
      <c r="B211" s="246"/>
      <c r="C211" s="247"/>
      <c r="D211" s="212" t="s">
        <v>283</v>
      </c>
      <c r="E211" s="248" t="s">
        <v>1</v>
      </c>
      <c r="F211" s="249" t="s">
        <v>5942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>
      <c r="A212" s="34"/>
      <c r="B212" s="35"/>
      <c r="C212" s="192" t="s">
        <v>320</v>
      </c>
      <c r="D212" s="192" t="s">
        <v>274</v>
      </c>
      <c r="E212" s="193" t="s">
        <v>6743</v>
      </c>
      <c r="F212" s="194" t="s">
        <v>6740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6733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6734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6735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6736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>
      <c r="B218" s="246"/>
      <c r="C218" s="247"/>
      <c r="D218" s="212" t="s">
        <v>283</v>
      </c>
      <c r="E218" s="248" t="s">
        <v>1</v>
      </c>
      <c r="F218" s="249" t="s">
        <v>5942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>
      <c r="A219" s="34"/>
      <c r="B219" s="35"/>
      <c r="C219" s="192" t="s">
        <v>330</v>
      </c>
      <c r="D219" s="192" t="s">
        <v>274</v>
      </c>
      <c r="E219" s="193" t="s">
        <v>6744</v>
      </c>
      <c r="F219" s="194" t="s">
        <v>6742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6733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6736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>
      <c r="B223" s="246"/>
      <c r="C223" s="247"/>
      <c r="D223" s="212" t="s">
        <v>283</v>
      </c>
      <c r="E223" s="248" t="s">
        <v>1</v>
      </c>
      <c r="F223" s="249" t="s">
        <v>5942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>
      <c r="A224" s="34"/>
      <c r="B224" s="35"/>
      <c r="C224" s="192" t="s">
        <v>344</v>
      </c>
      <c r="D224" s="192" t="s">
        <v>274</v>
      </c>
      <c r="E224" s="193" t="s">
        <v>6745</v>
      </c>
      <c r="F224" s="194" t="s">
        <v>6740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6733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6734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6735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6736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>
      <c r="B230" s="246"/>
      <c r="C230" s="247"/>
      <c r="D230" s="212" t="s">
        <v>283</v>
      </c>
      <c r="E230" s="248" t="s">
        <v>1</v>
      </c>
      <c r="F230" s="249" t="s">
        <v>5942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>
      <c r="A231" s="34"/>
      <c r="B231" s="35"/>
      <c r="C231" s="192" t="s">
        <v>4826</v>
      </c>
      <c r="D231" s="192" t="s">
        <v>274</v>
      </c>
      <c r="E231" s="193" t="s">
        <v>6746</v>
      </c>
      <c r="F231" s="194" t="s">
        <v>6742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6733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6736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>
      <c r="B235" s="246"/>
      <c r="C235" s="247"/>
      <c r="D235" s="212" t="s">
        <v>283</v>
      </c>
      <c r="E235" s="248" t="s">
        <v>1</v>
      </c>
      <c r="F235" s="249" t="s">
        <v>5942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>
      <c r="A236" s="34"/>
      <c r="B236" s="35"/>
      <c r="C236" s="192" t="s">
        <v>5121</v>
      </c>
      <c r="D236" s="192" t="s">
        <v>274</v>
      </c>
      <c r="E236" s="193" t="s">
        <v>6747</v>
      </c>
      <c r="F236" s="194" t="s">
        <v>6748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6749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6736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>
      <c r="B240" s="246"/>
      <c r="C240" s="247"/>
      <c r="D240" s="212" t="s">
        <v>283</v>
      </c>
      <c r="E240" s="248" t="s">
        <v>1</v>
      </c>
      <c r="F240" s="249" t="s">
        <v>5942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>
      <c r="A241" s="34"/>
      <c r="B241" s="35"/>
      <c r="C241" s="192" t="s">
        <v>8</v>
      </c>
      <c r="D241" s="192" t="s">
        <v>274</v>
      </c>
      <c r="E241" s="193" t="s">
        <v>6750</v>
      </c>
      <c r="F241" s="194" t="s">
        <v>6751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>
      <c r="B242" s="210"/>
      <c r="C242" s="211"/>
      <c r="D242" s="212" t="s">
        <v>283</v>
      </c>
      <c r="E242" s="213" t="s">
        <v>1</v>
      </c>
      <c r="F242" s="214" t="s">
        <v>6749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6736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>
      <c r="B245" s="246"/>
      <c r="C245" s="247"/>
      <c r="D245" s="212" t="s">
        <v>283</v>
      </c>
      <c r="E245" s="248" t="s">
        <v>1</v>
      </c>
      <c r="F245" s="249" t="s">
        <v>5942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>
      <c r="A246" s="34"/>
      <c r="B246" s="35"/>
      <c r="C246" s="192" t="s">
        <v>358</v>
      </c>
      <c r="D246" s="192" t="s">
        <v>274</v>
      </c>
      <c r="E246" s="193" t="s">
        <v>6752</v>
      </c>
      <c r="F246" s="194" t="s">
        <v>6753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6754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6736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>
      <c r="B250" s="246"/>
      <c r="C250" s="247"/>
      <c r="D250" s="212" t="s">
        <v>283</v>
      </c>
      <c r="E250" s="248" t="s">
        <v>1</v>
      </c>
      <c r="F250" s="249" t="s">
        <v>5942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>
      <c r="A251" s="34"/>
      <c r="B251" s="35"/>
      <c r="C251" s="192" t="s">
        <v>363</v>
      </c>
      <c r="D251" s="192" t="s">
        <v>274</v>
      </c>
      <c r="E251" s="193" t="s">
        <v>6755</v>
      </c>
      <c r="F251" s="194" t="s">
        <v>6756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6736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>
      <c r="B254" s="246"/>
      <c r="C254" s="247"/>
      <c r="D254" s="212" t="s">
        <v>283</v>
      </c>
      <c r="E254" s="248" t="s">
        <v>1</v>
      </c>
      <c r="F254" s="249" t="s">
        <v>5942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>
      <c r="A255" s="34"/>
      <c r="B255" s="35"/>
      <c r="C255" s="192" t="s">
        <v>368</v>
      </c>
      <c r="D255" s="192" t="s">
        <v>274</v>
      </c>
      <c r="E255" s="193" t="s">
        <v>6757</v>
      </c>
      <c r="F255" s="194" t="s">
        <v>6758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6759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>
      <c r="B257" s="210"/>
      <c r="C257" s="211"/>
      <c r="D257" s="212" t="s">
        <v>283</v>
      </c>
      <c r="E257" s="213" t="s">
        <v>1</v>
      </c>
      <c r="F257" s="214" t="s">
        <v>6760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6761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>
      <c r="B259" s="210"/>
      <c r="C259" s="211"/>
      <c r="D259" s="212" t="s">
        <v>283</v>
      </c>
      <c r="E259" s="213" t="s">
        <v>1</v>
      </c>
      <c r="F259" s="214" t="s">
        <v>6762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6763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>
      <c r="B261" s="210"/>
      <c r="C261" s="211"/>
      <c r="D261" s="212" t="s">
        <v>283</v>
      </c>
      <c r="E261" s="213" t="s">
        <v>1</v>
      </c>
      <c r="F261" s="214" t="s">
        <v>6764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>
      <c r="B262" s="210"/>
      <c r="C262" s="211"/>
      <c r="D262" s="212" t="s">
        <v>283</v>
      </c>
      <c r="E262" s="213" t="s">
        <v>1</v>
      </c>
      <c r="F262" s="214" t="s">
        <v>6765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6766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6767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6768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>
      <c r="B267" s="246"/>
      <c r="C267" s="247"/>
      <c r="D267" s="212" t="s">
        <v>283</v>
      </c>
      <c r="E267" s="248" t="s">
        <v>1</v>
      </c>
      <c r="F267" s="249" t="s">
        <v>5942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>
      <c r="A268" s="34"/>
      <c r="B268" s="35"/>
      <c r="C268" s="192" t="s">
        <v>5995</v>
      </c>
      <c r="D268" s="192" t="s">
        <v>274</v>
      </c>
      <c r="E268" s="193" t="s">
        <v>6769</v>
      </c>
      <c r="F268" s="194" t="s">
        <v>6770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6759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>
      <c r="B270" s="210"/>
      <c r="C270" s="211"/>
      <c r="D270" s="212" t="s">
        <v>283</v>
      </c>
      <c r="E270" s="213" t="s">
        <v>1</v>
      </c>
      <c r="F270" s="214" t="s">
        <v>6760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6761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6762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6763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>
      <c r="B274" s="210"/>
      <c r="C274" s="211"/>
      <c r="D274" s="212" t="s">
        <v>283</v>
      </c>
      <c r="E274" s="213" t="s">
        <v>1</v>
      </c>
      <c r="F274" s="214" t="s">
        <v>6764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6765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6766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6767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6768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>
      <c r="B280" s="246"/>
      <c r="C280" s="247"/>
      <c r="D280" s="212" t="s">
        <v>283</v>
      </c>
      <c r="E280" s="248" t="s">
        <v>1</v>
      </c>
      <c r="F280" s="249" t="s">
        <v>5942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>
      <c r="A281" s="34"/>
      <c r="B281" s="35"/>
      <c r="C281" s="192" t="s">
        <v>377</v>
      </c>
      <c r="D281" s="192" t="s">
        <v>274</v>
      </c>
      <c r="E281" s="193" t="s">
        <v>6771</v>
      </c>
      <c r="F281" s="194" t="s">
        <v>6772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>
      <c r="B282" s="210"/>
      <c r="C282" s="211"/>
      <c r="D282" s="212" t="s">
        <v>283</v>
      </c>
      <c r="E282" s="213" t="s">
        <v>1</v>
      </c>
      <c r="F282" s="214" t="s">
        <v>6759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>
      <c r="B283" s="210"/>
      <c r="C283" s="211"/>
      <c r="D283" s="212" t="s">
        <v>283</v>
      </c>
      <c r="E283" s="213" t="s">
        <v>1</v>
      </c>
      <c r="F283" s="214" t="s">
        <v>6760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6761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>
      <c r="B285" s="210"/>
      <c r="C285" s="211"/>
      <c r="D285" s="212" t="s">
        <v>283</v>
      </c>
      <c r="E285" s="213" t="s">
        <v>1</v>
      </c>
      <c r="F285" s="214" t="s">
        <v>6762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6763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>
      <c r="B287" s="210"/>
      <c r="C287" s="211"/>
      <c r="D287" s="212" t="s">
        <v>283</v>
      </c>
      <c r="E287" s="213" t="s">
        <v>1</v>
      </c>
      <c r="F287" s="214" t="s">
        <v>6764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6765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6766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6767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6736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>
      <c r="B293" s="246"/>
      <c r="C293" s="247"/>
      <c r="D293" s="212" t="s">
        <v>283</v>
      </c>
      <c r="E293" s="248" t="s">
        <v>1</v>
      </c>
      <c r="F293" s="249" t="s">
        <v>5942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>
      <c r="A294" s="34"/>
      <c r="B294" s="35"/>
      <c r="C294" s="192" t="s">
        <v>7</v>
      </c>
      <c r="D294" s="192" t="s">
        <v>274</v>
      </c>
      <c r="E294" s="193" t="s">
        <v>6773</v>
      </c>
      <c r="F294" s="194" t="s">
        <v>6772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6759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>
      <c r="B296" s="210"/>
      <c r="C296" s="211"/>
      <c r="D296" s="212" t="s">
        <v>283</v>
      </c>
      <c r="E296" s="213" t="s">
        <v>1</v>
      </c>
      <c r="F296" s="214" t="s">
        <v>6760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6761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6762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6763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>
      <c r="B300" s="210"/>
      <c r="C300" s="211"/>
      <c r="D300" s="212" t="s">
        <v>283</v>
      </c>
      <c r="E300" s="213" t="s">
        <v>1</v>
      </c>
      <c r="F300" s="214" t="s">
        <v>6764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6765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6766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6767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6736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>
      <c r="B306" s="246"/>
      <c r="C306" s="247"/>
      <c r="D306" s="212" t="s">
        <v>283</v>
      </c>
      <c r="E306" s="248" t="s">
        <v>1</v>
      </c>
      <c r="F306" s="249" t="s">
        <v>5942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>
      <c r="A307" s="34"/>
      <c r="B307" s="35"/>
      <c r="C307" s="192" t="s">
        <v>393</v>
      </c>
      <c r="D307" s="192" t="s">
        <v>274</v>
      </c>
      <c r="E307" s="193" t="s">
        <v>6774</v>
      </c>
      <c r="F307" s="194" t="s">
        <v>6775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6768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>
      <c r="B310" s="246"/>
      <c r="C310" s="247"/>
      <c r="D310" s="212" t="s">
        <v>283</v>
      </c>
      <c r="E310" s="248" t="s">
        <v>1</v>
      </c>
      <c r="F310" s="249" t="s">
        <v>5942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>
      <c r="A311" s="34"/>
      <c r="B311" s="35"/>
      <c r="C311" s="192" t="s">
        <v>399</v>
      </c>
      <c r="D311" s="192" t="s">
        <v>274</v>
      </c>
      <c r="E311" s="193" t="s">
        <v>6776</v>
      </c>
      <c r="F311" s="194" t="s">
        <v>6777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6736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>
      <c r="B314" s="246"/>
      <c r="C314" s="247"/>
      <c r="D314" s="212" t="s">
        <v>283</v>
      </c>
      <c r="E314" s="248" t="s">
        <v>1</v>
      </c>
      <c r="F314" s="249" t="s">
        <v>5942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>
      <c r="A315" s="34"/>
      <c r="B315" s="35"/>
      <c r="C315" s="192" t="s">
        <v>413</v>
      </c>
      <c r="D315" s="192" t="s">
        <v>274</v>
      </c>
      <c r="E315" s="193" t="s">
        <v>6778</v>
      </c>
      <c r="F315" s="194" t="s">
        <v>6779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6736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>
      <c r="B318" s="246"/>
      <c r="C318" s="247"/>
      <c r="D318" s="212" t="s">
        <v>283</v>
      </c>
      <c r="E318" s="248" t="s">
        <v>1</v>
      </c>
      <c r="F318" s="249" t="s">
        <v>5942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>
      <c r="A319" s="34"/>
      <c r="B319" s="35"/>
      <c r="C319" s="192" t="s">
        <v>417</v>
      </c>
      <c r="D319" s="192" t="s">
        <v>274</v>
      </c>
      <c r="E319" s="193" t="s">
        <v>6780</v>
      </c>
      <c r="F319" s="194" t="s">
        <v>6781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6736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>
      <c r="B322" s="246"/>
      <c r="C322" s="247"/>
      <c r="D322" s="212" t="s">
        <v>283</v>
      </c>
      <c r="E322" s="248" t="s">
        <v>1</v>
      </c>
      <c r="F322" s="249" t="s">
        <v>5942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>
      <c r="A323" s="34"/>
      <c r="B323" s="35"/>
      <c r="C323" s="192" t="s">
        <v>431</v>
      </c>
      <c r="D323" s="192" t="s">
        <v>274</v>
      </c>
      <c r="E323" s="193" t="s">
        <v>6782</v>
      </c>
      <c r="F323" s="194" t="s">
        <v>6783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6736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6784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>
      <c r="B326" s="246"/>
      <c r="C326" s="247"/>
      <c r="D326" s="212" t="s">
        <v>283</v>
      </c>
      <c r="E326" s="248" t="s">
        <v>1</v>
      </c>
      <c r="F326" s="249" t="s">
        <v>5942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>
      <c r="A327" s="34"/>
      <c r="B327" s="35"/>
      <c r="C327" s="192" t="s">
        <v>448</v>
      </c>
      <c r="D327" s="192" t="s">
        <v>274</v>
      </c>
      <c r="E327" s="193" t="s">
        <v>6785</v>
      </c>
      <c r="F327" s="194" t="s">
        <v>6786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6736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>
      <c r="B330" s="246"/>
      <c r="C330" s="247"/>
      <c r="D330" s="212" t="s">
        <v>283</v>
      </c>
      <c r="E330" s="248" t="s">
        <v>1</v>
      </c>
      <c r="F330" s="249" t="s">
        <v>5942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>
      <c r="A331" s="34"/>
      <c r="B331" s="35"/>
      <c r="C331" s="192" t="s">
        <v>453</v>
      </c>
      <c r="D331" s="192" t="s">
        <v>274</v>
      </c>
      <c r="E331" s="193" t="s">
        <v>6787</v>
      </c>
      <c r="F331" s="194" t="s">
        <v>6788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6736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>
      <c r="B334" s="246"/>
      <c r="C334" s="247"/>
      <c r="D334" s="212" t="s">
        <v>283</v>
      </c>
      <c r="E334" s="248" t="s">
        <v>1</v>
      </c>
      <c r="F334" s="249" t="s">
        <v>5942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>
      <c r="A335" s="34"/>
      <c r="B335" s="35"/>
      <c r="C335" s="192" t="s">
        <v>464</v>
      </c>
      <c r="D335" s="192" t="s">
        <v>274</v>
      </c>
      <c r="E335" s="193" t="s">
        <v>6789</v>
      </c>
      <c r="F335" s="194" t="s">
        <v>6790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6791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>
      <c r="B338" s="246"/>
      <c r="C338" s="247"/>
      <c r="D338" s="212" t="s">
        <v>283</v>
      </c>
      <c r="E338" s="248" t="s">
        <v>1</v>
      </c>
      <c r="F338" s="249" t="s">
        <v>5942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>
      <c r="A339" s="34"/>
      <c r="B339" s="35"/>
      <c r="C339" s="192" t="s">
        <v>471</v>
      </c>
      <c r="D339" s="192" t="s">
        <v>274</v>
      </c>
      <c r="E339" s="193" t="s">
        <v>6792</v>
      </c>
      <c r="F339" s="194" t="s">
        <v>6793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6791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>
      <c r="B342" s="246"/>
      <c r="C342" s="247"/>
      <c r="D342" s="212" t="s">
        <v>283</v>
      </c>
      <c r="E342" s="248" t="s">
        <v>1</v>
      </c>
      <c r="F342" s="249" t="s">
        <v>5942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>
      <c r="A343" s="34"/>
      <c r="B343" s="35"/>
      <c r="C343" s="192" t="s">
        <v>476</v>
      </c>
      <c r="D343" s="192" t="s">
        <v>274</v>
      </c>
      <c r="E343" s="193" t="s">
        <v>6794</v>
      </c>
      <c r="F343" s="194" t="s">
        <v>6795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6723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>
      <c r="B346" s="246"/>
      <c r="C346" s="247"/>
      <c r="D346" s="212" t="s">
        <v>283</v>
      </c>
      <c r="E346" s="248" t="s">
        <v>1</v>
      </c>
      <c r="F346" s="249" t="s">
        <v>5942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>
      <c r="A347" s="34"/>
      <c r="B347" s="35"/>
      <c r="C347" s="192" t="s">
        <v>483</v>
      </c>
      <c r="D347" s="192" t="s">
        <v>274</v>
      </c>
      <c r="E347" s="193" t="s">
        <v>6796</v>
      </c>
      <c r="F347" s="194" t="s">
        <v>6797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6723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>
      <c r="B350" s="246"/>
      <c r="C350" s="247"/>
      <c r="D350" s="212" t="s">
        <v>283</v>
      </c>
      <c r="E350" s="248" t="s">
        <v>1</v>
      </c>
      <c r="F350" s="249" t="s">
        <v>5942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>
      <c r="A351" s="34"/>
      <c r="B351" s="35"/>
      <c r="C351" s="192" t="s">
        <v>491</v>
      </c>
      <c r="D351" s="192" t="s">
        <v>274</v>
      </c>
      <c r="E351" s="193" t="s">
        <v>6798</v>
      </c>
      <c r="F351" s="194" t="s">
        <v>6799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6736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>
      <c r="B354" s="246"/>
      <c r="C354" s="247"/>
      <c r="D354" s="212" t="s">
        <v>283</v>
      </c>
      <c r="E354" s="248" t="s">
        <v>1</v>
      </c>
      <c r="F354" s="249" t="s">
        <v>5942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>
      <c r="A355" s="34"/>
      <c r="B355" s="35"/>
      <c r="C355" s="192" t="s">
        <v>496</v>
      </c>
      <c r="D355" s="192" t="s">
        <v>274</v>
      </c>
      <c r="E355" s="193" t="s">
        <v>6800</v>
      </c>
      <c r="F355" s="194" t="s">
        <v>6801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6723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>
      <c r="B358" s="246"/>
      <c r="C358" s="247"/>
      <c r="D358" s="212" t="s">
        <v>283</v>
      </c>
      <c r="E358" s="248" t="s">
        <v>1</v>
      </c>
      <c r="F358" s="249" t="s">
        <v>5942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>
      <c r="A359" s="34"/>
      <c r="B359" s="35"/>
      <c r="C359" s="192" t="s">
        <v>504</v>
      </c>
      <c r="D359" s="192" t="s">
        <v>274</v>
      </c>
      <c r="E359" s="193" t="s">
        <v>6802</v>
      </c>
      <c r="F359" s="194" t="s">
        <v>6803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>
      <c r="B360" s="210"/>
      <c r="C360" s="211"/>
      <c r="D360" s="212" t="s">
        <v>283</v>
      </c>
      <c r="E360" s="213" t="s">
        <v>1</v>
      </c>
      <c r="F360" s="214" t="s">
        <v>6804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6723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6805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>
      <c r="B363" s="246"/>
      <c r="C363" s="247"/>
      <c r="D363" s="212" t="s">
        <v>283</v>
      </c>
      <c r="E363" s="248" t="s">
        <v>1</v>
      </c>
      <c r="F363" s="249" t="s">
        <v>5942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>
      <c r="A364" s="34"/>
      <c r="B364" s="35"/>
      <c r="C364" s="192" t="s">
        <v>511</v>
      </c>
      <c r="D364" s="192" t="s">
        <v>274</v>
      </c>
      <c r="E364" s="193" t="s">
        <v>6806</v>
      </c>
      <c r="F364" s="194" t="s">
        <v>6807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>
      <c r="A365" s="34"/>
      <c r="B365" s="35"/>
      <c r="C365" s="192" t="s">
        <v>516</v>
      </c>
      <c r="D365" s="192" t="s">
        <v>274</v>
      </c>
      <c r="E365" s="193" t="s">
        <v>6808</v>
      </c>
      <c r="F365" s="194" t="s">
        <v>6809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>
      <c r="B366" s="176"/>
      <c r="C366" s="177"/>
      <c r="D366" s="178" t="s">
        <v>75</v>
      </c>
      <c r="E366" s="179" t="s">
        <v>6810</v>
      </c>
      <c r="F366" s="179" t="s">
        <v>6811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>
      <c r="A367" s="34"/>
      <c r="B367" s="35"/>
      <c r="C367" s="192" t="s">
        <v>523</v>
      </c>
      <c r="D367" s="192" t="s">
        <v>274</v>
      </c>
      <c r="E367" s="193" t="s">
        <v>6812</v>
      </c>
      <c r="F367" s="194" t="s">
        <v>6813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>
      <c r="B368" s="210"/>
      <c r="C368" s="211"/>
      <c r="D368" s="212" t="s">
        <v>283</v>
      </c>
      <c r="E368" s="213" t="s">
        <v>1</v>
      </c>
      <c r="F368" s="214" t="s">
        <v>6707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6814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6815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6816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>
      <c r="B372" s="210"/>
      <c r="C372" s="211"/>
      <c r="D372" s="212" t="s">
        <v>283</v>
      </c>
      <c r="E372" s="213" t="s">
        <v>1</v>
      </c>
      <c r="F372" s="214" t="s">
        <v>6817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6818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6819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>
      <c r="B375" s="210"/>
      <c r="C375" s="211"/>
      <c r="D375" s="212" t="s">
        <v>283</v>
      </c>
      <c r="E375" s="213" t="s">
        <v>1</v>
      </c>
      <c r="F375" s="214" t="s">
        <v>6768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>
      <c r="B377" s="246"/>
      <c r="C377" s="247"/>
      <c r="D377" s="212" t="s">
        <v>283</v>
      </c>
      <c r="E377" s="248" t="s">
        <v>1</v>
      </c>
      <c r="F377" s="249" t="s">
        <v>5942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>
      <c r="A378" s="34"/>
      <c r="B378" s="35"/>
      <c r="C378" s="192" t="s">
        <v>531</v>
      </c>
      <c r="D378" s="192" t="s">
        <v>274</v>
      </c>
      <c r="E378" s="193" t="s">
        <v>6820</v>
      </c>
      <c r="F378" s="194" t="s">
        <v>6821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6768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>
      <c r="B381" s="246"/>
      <c r="C381" s="247"/>
      <c r="D381" s="212" t="s">
        <v>283</v>
      </c>
      <c r="E381" s="248" t="s">
        <v>1</v>
      </c>
      <c r="F381" s="249" t="s">
        <v>5942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>
      <c r="A382" s="34"/>
      <c r="B382" s="35"/>
      <c r="C382" s="192" t="s">
        <v>536</v>
      </c>
      <c r="D382" s="192" t="s">
        <v>274</v>
      </c>
      <c r="E382" s="193" t="s">
        <v>6822</v>
      </c>
      <c r="F382" s="194" t="s">
        <v>6823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6768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>
      <c r="B385" s="246"/>
      <c r="C385" s="247"/>
      <c r="D385" s="212" t="s">
        <v>283</v>
      </c>
      <c r="E385" s="248" t="s">
        <v>1</v>
      </c>
      <c r="F385" s="249" t="s">
        <v>5942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>
      <c r="A386" s="34"/>
      <c r="B386" s="35"/>
      <c r="C386" s="192" t="s">
        <v>544</v>
      </c>
      <c r="D386" s="192" t="s">
        <v>274</v>
      </c>
      <c r="E386" s="193" t="s">
        <v>6824</v>
      </c>
      <c r="F386" s="194" t="s">
        <v>6825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6768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>
      <c r="B389" s="246"/>
      <c r="C389" s="247"/>
      <c r="D389" s="212" t="s">
        <v>283</v>
      </c>
      <c r="E389" s="248" t="s">
        <v>1</v>
      </c>
      <c r="F389" s="249" t="s">
        <v>5942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>
      <c r="A390" s="34"/>
      <c r="B390" s="35"/>
      <c r="C390" s="192" t="s">
        <v>551</v>
      </c>
      <c r="D390" s="192" t="s">
        <v>274</v>
      </c>
      <c r="E390" s="193" t="s">
        <v>6826</v>
      </c>
      <c r="F390" s="194" t="s">
        <v>6827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6382</v>
      </c>
    </row>
    <row r="391" spans="1:65" s="13" customFormat="1" ht="11.25">
      <c r="B391" s="210"/>
      <c r="C391" s="211"/>
      <c r="D391" s="212" t="s">
        <v>283</v>
      </c>
      <c r="E391" s="213" t="s">
        <v>1</v>
      </c>
      <c r="F391" s="214" t="s">
        <v>6768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>
      <c r="B393" s="246"/>
      <c r="C393" s="247"/>
      <c r="D393" s="212" t="s">
        <v>283</v>
      </c>
      <c r="E393" s="248" t="s">
        <v>1</v>
      </c>
      <c r="F393" s="249" t="s">
        <v>5942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>
      <c r="A394" s="34"/>
      <c r="B394" s="35"/>
      <c r="C394" s="192" t="s">
        <v>559</v>
      </c>
      <c r="D394" s="192" t="s">
        <v>274</v>
      </c>
      <c r="E394" s="193" t="s">
        <v>6828</v>
      </c>
      <c r="F394" s="194" t="s">
        <v>6829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>
      <c r="B395" s="210"/>
      <c r="C395" s="211"/>
      <c r="D395" s="212" t="s">
        <v>283</v>
      </c>
      <c r="E395" s="213" t="s">
        <v>1</v>
      </c>
      <c r="F395" s="214" t="s">
        <v>6830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6768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>
      <c r="B398" s="246"/>
      <c r="C398" s="247"/>
      <c r="D398" s="212" t="s">
        <v>283</v>
      </c>
      <c r="E398" s="248" t="s">
        <v>1</v>
      </c>
      <c r="F398" s="249" t="s">
        <v>5942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>
      <c r="A399" s="34"/>
      <c r="B399" s="35"/>
      <c r="C399" s="192" t="s">
        <v>574</v>
      </c>
      <c r="D399" s="192" t="s">
        <v>274</v>
      </c>
      <c r="E399" s="193" t="s">
        <v>6831</v>
      </c>
      <c r="F399" s="194" t="s">
        <v>6832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>
      <c r="B400" s="210"/>
      <c r="C400" s="211"/>
      <c r="D400" s="212" t="s">
        <v>283</v>
      </c>
      <c r="E400" s="213" t="s">
        <v>1</v>
      </c>
      <c r="F400" s="214" t="s">
        <v>6768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>
      <c r="B402" s="246"/>
      <c r="C402" s="247"/>
      <c r="D402" s="212" t="s">
        <v>283</v>
      </c>
      <c r="E402" s="248" t="s">
        <v>1</v>
      </c>
      <c r="F402" s="249" t="s">
        <v>5942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>
      <c r="A403" s="34"/>
      <c r="B403" s="35"/>
      <c r="C403" s="192" t="s">
        <v>584</v>
      </c>
      <c r="D403" s="192" t="s">
        <v>274</v>
      </c>
      <c r="E403" s="193" t="s">
        <v>6833</v>
      </c>
      <c r="F403" s="194" t="s">
        <v>6834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6768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>
      <c r="B405" s="221"/>
      <c r="C405" s="222"/>
      <c r="D405" s="212" t="s">
        <v>283</v>
      </c>
      <c r="E405" s="223" t="s">
        <v>1</v>
      </c>
      <c r="F405" s="224" t="s">
        <v>6835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>
      <c r="B406" s="246"/>
      <c r="C406" s="247"/>
      <c r="D406" s="212" t="s">
        <v>283</v>
      </c>
      <c r="E406" s="248" t="s">
        <v>1</v>
      </c>
      <c r="F406" s="249" t="s">
        <v>5942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>
      <c r="A407" s="34"/>
      <c r="B407" s="35"/>
      <c r="C407" s="192" t="s">
        <v>594</v>
      </c>
      <c r="D407" s="192" t="s">
        <v>274</v>
      </c>
      <c r="E407" s="193" t="s">
        <v>6836</v>
      </c>
      <c r="F407" s="194" t="s">
        <v>6837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6768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>
      <c r="B410" s="246"/>
      <c r="C410" s="247"/>
      <c r="D410" s="212" t="s">
        <v>283</v>
      </c>
      <c r="E410" s="248" t="s">
        <v>1</v>
      </c>
      <c r="F410" s="249" t="s">
        <v>5942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>
      <c r="A411" s="34"/>
      <c r="B411" s="35"/>
      <c r="C411" s="192" t="s">
        <v>606</v>
      </c>
      <c r="D411" s="192" t="s">
        <v>274</v>
      </c>
      <c r="E411" s="193" t="s">
        <v>6838</v>
      </c>
      <c r="F411" s="194" t="s">
        <v>6839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>
      <c r="B412" s="210"/>
      <c r="C412" s="211"/>
      <c r="D412" s="212" t="s">
        <v>283</v>
      </c>
      <c r="E412" s="213" t="s">
        <v>1</v>
      </c>
      <c r="F412" s="214" t="s">
        <v>6768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>
      <c r="B414" s="246"/>
      <c r="C414" s="247"/>
      <c r="D414" s="212" t="s">
        <v>283</v>
      </c>
      <c r="E414" s="248" t="s">
        <v>1</v>
      </c>
      <c r="F414" s="249" t="s">
        <v>5942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>
      <c r="A415" s="34"/>
      <c r="B415" s="35"/>
      <c r="C415" s="192" t="s">
        <v>617</v>
      </c>
      <c r="D415" s="192" t="s">
        <v>274</v>
      </c>
      <c r="E415" s="193" t="s">
        <v>6840</v>
      </c>
      <c r="F415" s="194" t="s">
        <v>6841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6768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>
      <c r="B418" s="246"/>
      <c r="C418" s="247"/>
      <c r="D418" s="212" t="s">
        <v>283</v>
      </c>
      <c r="E418" s="248" t="s">
        <v>1</v>
      </c>
      <c r="F418" s="249" t="s">
        <v>5942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6842</v>
      </c>
      <c r="F419" s="194" t="s">
        <v>6843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>
      <c r="B420" s="210"/>
      <c r="C420" s="211"/>
      <c r="D420" s="212" t="s">
        <v>283</v>
      </c>
      <c r="E420" s="213" t="s">
        <v>1</v>
      </c>
      <c r="F420" s="214" t="s">
        <v>6844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6845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6768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>
      <c r="B424" s="246"/>
      <c r="C424" s="247"/>
      <c r="D424" s="212" t="s">
        <v>283</v>
      </c>
      <c r="E424" s="248" t="s">
        <v>1</v>
      </c>
      <c r="F424" s="249" t="s">
        <v>5942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>
      <c r="A425" s="34"/>
      <c r="B425" s="35"/>
      <c r="C425" s="192" t="s">
        <v>644</v>
      </c>
      <c r="D425" s="192" t="s">
        <v>274</v>
      </c>
      <c r="E425" s="193" t="s">
        <v>6846</v>
      </c>
      <c r="F425" s="194" t="s">
        <v>6847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>
      <c r="B426" s="210"/>
      <c r="C426" s="211"/>
      <c r="D426" s="212" t="s">
        <v>283</v>
      </c>
      <c r="E426" s="213" t="s">
        <v>1</v>
      </c>
      <c r="F426" s="214" t="s">
        <v>6768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>
      <c r="B428" s="246"/>
      <c r="C428" s="247"/>
      <c r="D428" s="212" t="s">
        <v>283</v>
      </c>
      <c r="E428" s="248" t="s">
        <v>1</v>
      </c>
      <c r="F428" s="249" t="s">
        <v>5942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>
      <c r="A429" s="34"/>
      <c r="B429" s="35"/>
      <c r="C429" s="192" t="s">
        <v>653</v>
      </c>
      <c r="D429" s="192" t="s">
        <v>274</v>
      </c>
      <c r="E429" s="193" t="s">
        <v>6848</v>
      </c>
      <c r="F429" s="194" t="s">
        <v>6849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6768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>
      <c r="B432" s="246"/>
      <c r="C432" s="247"/>
      <c r="D432" s="212" t="s">
        <v>283</v>
      </c>
      <c r="E432" s="248" t="s">
        <v>1</v>
      </c>
      <c r="F432" s="249" t="s">
        <v>5942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>
      <c r="A433" s="34"/>
      <c r="B433" s="35"/>
      <c r="C433" s="192" t="s">
        <v>662</v>
      </c>
      <c r="D433" s="192" t="s">
        <v>274</v>
      </c>
      <c r="E433" s="193" t="s">
        <v>6850</v>
      </c>
      <c r="F433" s="194" t="s">
        <v>6851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>
      <c r="A434" s="34"/>
      <c r="B434" s="35"/>
      <c r="C434" s="192" t="s">
        <v>667</v>
      </c>
      <c r="D434" s="192" t="s">
        <v>274</v>
      </c>
      <c r="E434" s="193" t="s">
        <v>6852</v>
      </c>
      <c r="F434" s="194" t="s">
        <v>6809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>
      <c r="B435" s="176"/>
      <c r="C435" s="177"/>
      <c r="D435" s="178" t="s">
        <v>75</v>
      </c>
      <c r="E435" s="179" t="s">
        <v>6853</v>
      </c>
      <c r="F435" s="179" t="s">
        <v>6854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>
      <c r="A436" s="34"/>
      <c r="B436" s="35"/>
      <c r="C436" s="192" t="s">
        <v>676</v>
      </c>
      <c r="D436" s="192" t="s">
        <v>274</v>
      </c>
      <c r="E436" s="193" t="s">
        <v>6855</v>
      </c>
      <c r="F436" s="194" t="s">
        <v>6856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6707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>
      <c r="B438" s="210"/>
      <c r="C438" s="211"/>
      <c r="D438" s="212" t="s">
        <v>283</v>
      </c>
      <c r="E438" s="213" t="s">
        <v>1</v>
      </c>
      <c r="F438" s="214" t="s">
        <v>6857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>
      <c r="B439" s="210"/>
      <c r="C439" s="211"/>
      <c r="D439" s="212" t="s">
        <v>283</v>
      </c>
      <c r="E439" s="213" t="s">
        <v>1</v>
      </c>
      <c r="F439" s="214" t="s">
        <v>6815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6816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>
      <c r="B441" s="210"/>
      <c r="C441" s="211"/>
      <c r="D441" s="212" t="s">
        <v>283</v>
      </c>
      <c r="E441" s="213" t="s">
        <v>1</v>
      </c>
      <c r="F441" s="214" t="s">
        <v>6817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6818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>
      <c r="B443" s="210"/>
      <c r="C443" s="211"/>
      <c r="D443" s="212" t="s">
        <v>283</v>
      </c>
      <c r="E443" s="213" t="s">
        <v>1</v>
      </c>
      <c r="F443" s="214" t="s">
        <v>6819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6768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>
      <c r="B446" s="246"/>
      <c r="C446" s="247"/>
      <c r="D446" s="212" t="s">
        <v>283</v>
      </c>
      <c r="E446" s="248" t="s">
        <v>1</v>
      </c>
      <c r="F446" s="249" t="s">
        <v>5942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>
      <c r="A447" s="34"/>
      <c r="B447" s="35"/>
      <c r="C447" s="192" t="s">
        <v>684</v>
      </c>
      <c r="D447" s="192" t="s">
        <v>274</v>
      </c>
      <c r="E447" s="193" t="s">
        <v>6858</v>
      </c>
      <c r="F447" s="194" t="s">
        <v>6821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6768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>
      <c r="B450" s="246"/>
      <c r="C450" s="247"/>
      <c r="D450" s="212" t="s">
        <v>283</v>
      </c>
      <c r="E450" s="248" t="s">
        <v>1</v>
      </c>
      <c r="F450" s="249" t="s">
        <v>5942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>
      <c r="A451" s="34"/>
      <c r="B451" s="35"/>
      <c r="C451" s="192" t="s">
        <v>692</v>
      </c>
      <c r="D451" s="192" t="s">
        <v>274</v>
      </c>
      <c r="E451" s="193" t="s">
        <v>6859</v>
      </c>
      <c r="F451" s="194" t="s">
        <v>6823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>
      <c r="B452" s="210"/>
      <c r="C452" s="211"/>
      <c r="D452" s="212" t="s">
        <v>283</v>
      </c>
      <c r="E452" s="213" t="s">
        <v>1</v>
      </c>
      <c r="F452" s="214" t="s">
        <v>6768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>
      <c r="B454" s="246"/>
      <c r="C454" s="247"/>
      <c r="D454" s="212" t="s">
        <v>283</v>
      </c>
      <c r="E454" s="248" t="s">
        <v>1</v>
      </c>
      <c r="F454" s="249" t="s">
        <v>5942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>
      <c r="A455" s="34"/>
      <c r="B455" s="35"/>
      <c r="C455" s="192" t="s">
        <v>701</v>
      </c>
      <c r="D455" s="192" t="s">
        <v>274</v>
      </c>
      <c r="E455" s="193" t="s">
        <v>6860</v>
      </c>
      <c r="F455" s="194" t="s">
        <v>6825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6768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>
      <c r="B458" s="246"/>
      <c r="C458" s="247"/>
      <c r="D458" s="212" t="s">
        <v>283</v>
      </c>
      <c r="E458" s="248" t="s">
        <v>1</v>
      </c>
      <c r="F458" s="249" t="s">
        <v>5942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>
      <c r="A459" s="34"/>
      <c r="B459" s="35"/>
      <c r="C459" s="192" t="s">
        <v>713</v>
      </c>
      <c r="D459" s="192" t="s">
        <v>274</v>
      </c>
      <c r="E459" s="193" t="s">
        <v>6861</v>
      </c>
      <c r="F459" s="194" t="s">
        <v>6827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6768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>
      <c r="B462" s="246"/>
      <c r="C462" s="247"/>
      <c r="D462" s="212" t="s">
        <v>283</v>
      </c>
      <c r="E462" s="248" t="s">
        <v>1</v>
      </c>
      <c r="F462" s="249" t="s">
        <v>5942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>
      <c r="A463" s="34"/>
      <c r="B463" s="35"/>
      <c r="C463" s="192" t="s">
        <v>718</v>
      </c>
      <c r="D463" s="192" t="s">
        <v>274</v>
      </c>
      <c r="E463" s="193" t="s">
        <v>6862</v>
      </c>
      <c r="F463" s="194" t="s">
        <v>6829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>
      <c r="B464" s="210"/>
      <c r="C464" s="211"/>
      <c r="D464" s="212" t="s">
        <v>283</v>
      </c>
      <c r="E464" s="213" t="s">
        <v>1</v>
      </c>
      <c r="F464" s="214" t="s">
        <v>6830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6768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>
      <c r="B467" s="246"/>
      <c r="C467" s="247"/>
      <c r="D467" s="212" t="s">
        <v>283</v>
      </c>
      <c r="E467" s="248" t="s">
        <v>1</v>
      </c>
      <c r="F467" s="249" t="s">
        <v>5942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>
      <c r="A468" s="34"/>
      <c r="B468" s="35"/>
      <c r="C468" s="192" t="s">
        <v>727</v>
      </c>
      <c r="D468" s="192" t="s">
        <v>274</v>
      </c>
      <c r="E468" s="193" t="s">
        <v>6863</v>
      </c>
      <c r="F468" s="194" t="s">
        <v>6832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6768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>
      <c r="B471" s="246"/>
      <c r="C471" s="247"/>
      <c r="D471" s="212" t="s">
        <v>283</v>
      </c>
      <c r="E471" s="248" t="s">
        <v>1</v>
      </c>
      <c r="F471" s="249" t="s">
        <v>5942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>
      <c r="A472" s="34"/>
      <c r="B472" s="35"/>
      <c r="C472" s="192" t="s">
        <v>733</v>
      </c>
      <c r="D472" s="192" t="s">
        <v>274</v>
      </c>
      <c r="E472" s="193" t="s">
        <v>6864</v>
      </c>
      <c r="F472" s="194" t="s">
        <v>6834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6768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6865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>
      <c r="B475" s="246"/>
      <c r="C475" s="247"/>
      <c r="D475" s="212" t="s">
        <v>283</v>
      </c>
      <c r="E475" s="248" t="s">
        <v>1</v>
      </c>
      <c r="F475" s="249" t="s">
        <v>5942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>
      <c r="A476" s="34"/>
      <c r="B476" s="35"/>
      <c r="C476" s="192" t="s">
        <v>741</v>
      </c>
      <c r="D476" s="192" t="s">
        <v>274</v>
      </c>
      <c r="E476" s="193" t="s">
        <v>6866</v>
      </c>
      <c r="F476" s="194" t="s">
        <v>6837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6768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>
      <c r="B479" s="246"/>
      <c r="C479" s="247"/>
      <c r="D479" s="212" t="s">
        <v>283</v>
      </c>
      <c r="E479" s="248" t="s">
        <v>1</v>
      </c>
      <c r="F479" s="249" t="s">
        <v>5942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>
      <c r="A480" s="34"/>
      <c r="B480" s="35"/>
      <c r="C480" s="192" t="s">
        <v>755</v>
      </c>
      <c r="D480" s="192" t="s">
        <v>274</v>
      </c>
      <c r="E480" s="193" t="s">
        <v>6867</v>
      </c>
      <c r="F480" s="194" t="s">
        <v>6839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>
      <c r="B481" s="210"/>
      <c r="C481" s="211"/>
      <c r="D481" s="212" t="s">
        <v>283</v>
      </c>
      <c r="E481" s="213" t="s">
        <v>1</v>
      </c>
      <c r="F481" s="214" t="s">
        <v>6768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6868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>
      <c r="B483" s="246"/>
      <c r="C483" s="247"/>
      <c r="D483" s="212" t="s">
        <v>283</v>
      </c>
      <c r="E483" s="248" t="s">
        <v>1</v>
      </c>
      <c r="F483" s="249" t="s">
        <v>5942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>
      <c r="A484" s="34"/>
      <c r="B484" s="35"/>
      <c r="C484" s="192" t="s">
        <v>765</v>
      </c>
      <c r="D484" s="192" t="s">
        <v>274</v>
      </c>
      <c r="E484" s="193" t="s">
        <v>6869</v>
      </c>
      <c r="F484" s="194" t="s">
        <v>6841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6768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6868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>
      <c r="B487" s="246"/>
      <c r="C487" s="247"/>
      <c r="D487" s="212" t="s">
        <v>283</v>
      </c>
      <c r="E487" s="248" t="s">
        <v>1</v>
      </c>
      <c r="F487" s="249" t="s">
        <v>5942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>
      <c r="A488" s="34"/>
      <c r="B488" s="35"/>
      <c r="C488" s="192" t="s">
        <v>771</v>
      </c>
      <c r="D488" s="192" t="s">
        <v>274</v>
      </c>
      <c r="E488" s="193" t="s">
        <v>6870</v>
      </c>
      <c r="F488" s="194" t="s">
        <v>6843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>
      <c r="B489" s="210"/>
      <c r="C489" s="211"/>
      <c r="D489" s="212" t="s">
        <v>283</v>
      </c>
      <c r="E489" s="213" t="s">
        <v>1</v>
      </c>
      <c r="F489" s="214" t="s">
        <v>6844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6845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6768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6868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>
      <c r="B493" s="246"/>
      <c r="C493" s="247"/>
      <c r="D493" s="212" t="s">
        <v>283</v>
      </c>
      <c r="E493" s="248" t="s">
        <v>1</v>
      </c>
      <c r="F493" s="249" t="s">
        <v>5942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>
      <c r="A494" s="34"/>
      <c r="B494" s="35"/>
      <c r="C494" s="192" t="s">
        <v>781</v>
      </c>
      <c r="D494" s="192" t="s">
        <v>274</v>
      </c>
      <c r="E494" s="193" t="s">
        <v>6871</v>
      </c>
      <c r="F494" s="194" t="s">
        <v>6847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6768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>
      <c r="B497" s="246"/>
      <c r="C497" s="247"/>
      <c r="D497" s="212" t="s">
        <v>283</v>
      </c>
      <c r="E497" s="248" t="s">
        <v>1</v>
      </c>
      <c r="F497" s="249" t="s">
        <v>5942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>
      <c r="A498" s="34"/>
      <c r="B498" s="35"/>
      <c r="C498" s="192" t="s">
        <v>789</v>
      </c>
      <c r="D498" s="192" t="s">
        <v>274</v>
      </c>
      <c r="E498" s="193" t="s">
        <v>6872</v>
      </c>
      <c r="F498" s="194" t="s">
        <v>6849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6768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>
      <c r="B501" s="246"/>
      <c r="C501" s="247"/>
      <c r="D501" s="212" t="s">
        <v>283</v>
      </c>
      <c r="E501" s="248" t="s">
        <v>1</v>
      </c>
      <c r="F501" s="249" t="s">
        <v>5942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>
      <c r="A502" s="34"/>
      <c r="B502" s="35"/>
      <c r="C502" s="192" t="s">
        <v>794</v>
      </c>
      <c r="D502" s="192" t="s">
        <v>274</v>
      </c>
      <c r="E502" s="193" t="s">
        <v>6873</v>
      </c>
      <c r="F502" s="194" t="s">
        <v>6874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>
      <c r="A503" s="34"/>
      <c r="B503" s="35"/>
      <c r="C503" s="192" t="s">
        <v>802</v>
      </c>
      <c r="D503" s="192" t="s">
        <v>274</v>
      </c>
      <c r="E503" s="193" t="s">
        <v>6875</v>
      </c>
      <c r="F503" s="194" t="s">
        <v>6809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>
      <c r="B504" s="176"/>
      <c r="C504" s="177"/>
      <c r="D504" s="178" t="s">
        <v>75</v>
      </c>
      <c r="E504" s="179" t="s">
        <v>6876</v>
      </c>
      <c r="F504" s="179" t="s">
        <v>6877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>
      <c r="A505" s="34"/>
      <c r="B505" s="35"/>
      <c r="C505" s="192" t="s">
        <v>809</v>
      </c>
      <c r="D505" s="192" t="s">
        <v>274</v>
      </c>
      <c r="E505" s="193" t="s">
        <v>6878</v>
      </c>
      <c r="F505" s="194" t="s">
        <v>6879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6707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>
      <c r="B507" s="210"/>
      <c r="C507" s="211"/>
      <c r="D507" s="212" t="s">
        <v>283</v>
      </c>
      <c r="E507" s="213" t="s">
        <v>1</v>
      </c>
      <c r="F507" s="214" t="s">
        <v>6880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6881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>
      <c r="B509" s="210"/>
      <c r="C509" s="211"/>
      <c r="D509" s="212" t="s">
        <v>283</v>
      </c>
      <c r="E509" s="213" t="s">
        <v>1</v>
      </c>
      <c r="F509" s="214" t="s">
        <v>6882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>
      <c r="B510" s="210"/>
      <c r="C510" s="211"/>
      <c r="D510" s="212" t="s">
        <v>283</v>
      </c>
      <c r="E510" s="213" t="s">
        <v>1</v>
      </c>
      <c r="F510" s="214" t="s">
        <v>6883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>
      <c r="B511" s="210"/>
      <c r="C511" s="211"/>
      <c r="D511" s="212" t="s">
        <v>283</v>
      </c>
      <c r="E511" s="213" t="s">
        <v>1</v>
      </c>
      <c r="F511" s="214" t="s">
        <v>6884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>
      <c r="B512" s="210"/>
      <c r="C512" s="211"/>
      <c r="D512" s="212" t="s">
        <v>283</v>
      </c>
      <c r="E512" s="213" t="s">
        <v>1</v>
      </c>
      <c r="F512" s="214" t="s">
        <v>6885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>
      <c r="B513" s="210"/>
      <c r="C513" s="211"/>
      <c r="D513" s="212" t="s">
        <v>283</v>
      </c>
      <c r="E513" s="213" t="s">
        <v>1</v>
      </c>
      <c r="F513" s="214" t="s">
        <v>6886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6887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6888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>
      <c r="B516" s="210"/>
      <c r="C516" s="211"/>
      <c r="D516" s="212" t="s">
        <v>283</v>
      </c>
      <c r="E516" s="213" t="s">
        <v>1</v>
      </c>
      <c r="F516" s="214" t="s">
        <v>6889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6890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>
      <c r="B518" s="210"/>
      <c r="C518" s="211"/>
      <c r="D518" s="212" t="s">
        <v>283</v>
      </c>
      <c r="E518" s="213" t="s">
        <v>1</v>
      </c>
      <c r="F518" s="214" t="s">
        <v>6891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>
      <c r="B519" s="210"/>
      <c r="C519" s="211"/>
      <c r="D519" s="212" t="s">
        <v>283</v>
      </c>
      <c r="E519" s="213" t="s">
        <v>1</v>
      </c>
      <c r="F519" s="214" t="s">
        <v>6768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>
      <c r="B521" s="246"/>
      <c r="C521" s="247"/>
      <c r="D521" s="212" t="s">
        <v>283</v>
      </c>
      <c r="E521" s="248" t="s">
        <v>1</v>
      </c>
      <c r="F521" s="249" t="s">
        <v>5942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>
      <c r="A522" s="34"/>
      <c r="B522" s="35"/>
      <c r="C522" s="192" t="s">
        <v>816</v>
      </c>
      <c r="D522" s="192" t="s">
        <v>274</v>
      </c>
      <c r="E522" s="193" t="s">
        <v>6892</v>
      </c>
      <c r="F522" s="194" t="s">
        <v>6893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>
      <c r="A523" s="34"/>
      <c r="B523" s="35"/>
      <c r="C523" s="192" t="s">
        <v>824</v>
      </c>
      <c r="D523" s="192" t="s">
        <v>274</v>
      </c>
      <c r="E523" s="193" t="s">
        <v>6894</v>
      </c>
      <c r="F523" s="194" t="s">
        <v>6809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>
      <c r="B524" s="176"/>
      <c r="C524" s="177"/>
      <c r="D524" s="178" t="s">
        <v>75</v>
      </c>
      <c r="E524" s="179" t="s">
        <v>6895</v>
      </c>
      <c r="F524" s="179" t="s">
        <v>6896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>
      <c r="A525" s="34"/>
      <c r="B525" s="35"/>
      <c r="C525" s="192" t="s">
        <v>844</v>
      </c>
      <c r="D525" s="192" t="s">
        <v>274</v>
      </c>
      <c r="E525" s="193" t="s">
        <v>6897</v>
      </c>
      <c r="F525" s="194" t="s">
        <v>6898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>
      <c r="B526" s="210"/>
      <c r="C526" s="211"/>
      <c r="D526" s="212" t="s">
        <v>283</v>
      </c>
      <c r="E526" s="213" t="s">
        <v>1</v>
      </c>
      <c r="F526" s="214" t="s">
        <v>6707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6708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>
      <c r="B528" s="210"/>
      <c r="C528" s="211"/>
      <c r="D528" s="212" t="s">
        <v>283</v>
      </c>
      <c r="E528" s="213" t="s">
        <v>1</v>
      </c>
      <c r="F528" s="214" t="s">
        <v>6709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>
      <c r="B529" s="210"/>
      <c r="C529" s="211"/>
      <c r="D529" s="212" t="s">
        <v>283</v>
      </c>
      <c r="E529" s="213" t="s">
        <v>1</v>
      </c>
      <c r="F529" s="214" t="s">
        <v>6899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>
      <c r="B530" s="210"/>
      <c r="C530" s="211"/>
      <c r="D530" s="212" t="s">
        <v>283</v>
      </c>
      <c r="E530" s="213" t="s">
        <v>1</v>
      </c>
      <c r="F530" s="214" t="s">
        <v>6711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>
      <c r="B531" s="210"/>
      <c r="C531" s="211"/>
      <c r="D531" s="212" t="s">
        <v>283</v>
      </c>
      <c r="E531" s="213" t="s">
        <v>1</v>
      </c>
      <c r="F531" s="214" t="s">
        <v>6900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>
      <c r="B532" s="210"/>
      <c r="C532" s="211"/>
      <c r="D532" s="212" t="s">
        <v>283</v>
      </c>
      <c r="E532" s="213" t="s">
        <v>1</v>
      </c>
      <c r="F532" s="214" t="s">
        <v>6713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>
      <c r="B533" s="210"/>
      <c r="C533" s="211"/>
      <c r="D533" s="212" t="s">
        <v>283</v>
      </c>
      <c r="E533" s="213" t="s">
        <v>1</v>
      </c>
      <c r="F533" s="214" t="s">
        <v>6714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>
      <c r="B534" s="210"/>
      <c r="C534" s="211"/>
      <c r="D534" s="212" t="s">
        <v>283</v>
      </c>
      <c r="E534" s="213" t="s">
        <v>1</v>
      </c>
      <c r="F534" s="214" t="s">
        <v>6715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>
      <c r="B535" s="210"/>
      <c r="C535" s="211"/>
      <c r="D535" s="212" t="s">
        <v>283</v>
      </c>
      <c r="E535" s="213" t="s">
        <v>1</v>
      </c>
      <c r="F535" s="214" t="s">
        <v>6716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>
      <c r="B536" s="210"/>
      <c r="C536" s="211"/>
      <c r="D536" s="212" t="s">
        <v>283</v>
      </c>
      <c r="E536" s="213" t="s">
        <v>1</v>
      </c>
      <c r="F536" s="214" t="s">
        <v>6717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>
      <c r="B537" s="210"/>
      <c r="C537" s="211"/>
      <c r="D537" s="212" t="s">
        <v>283</v>
      </c>
      <c r="E537" s="213" t="s">
        <v>1</v>
      </c>
      <c r="F537" s="214" t="s">
        <v>6718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>
      <c r="B538" s="210"/>
      <c r="C538" s="211"/>
      <c r="D538" s="212" t="s">
        <v>283</v>
      </c>
      <c r="E538" s="213" t="s">
        <v>1</v>
      </c>
      <c r="F538" s="214" t="s">
        <v>6719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>
      <c r="B539" s="210"/>
      <c r="C539" s="211"/>
      <c r="D539" s="212" t="s">
        <v>283</v>
      </c>
      <c r="E539" s="213" t="s">
        <v>1</v>
      </c>
      <c r="F539" s="214" t="s">
        <v>6720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>
      <c r="B540" s="210"/>
      <c r="C540" s="211"/>
      <c r="D540" s="212" t="s">
        <v>283</v>
      </c>
      <c r="E540" s="213" t="s">
        <v>1</v>
      </c>
      <c r="F540" s="214" t="s">
        <v>6721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>
      <c r="B541" s="210"/>
      <c r="C541" s="211"/>
      <c r="D541" s="212" t="s">
        <v>283</v>
      </c>
      <c r="E541" s="213" t="s">
        <v>1</v>
      </c>
      <c r="F541" s="214" t="s">
        <v>6722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>
      <c r="B542" s="210"/>
      <c r="C542" s="211"/>
      <c r="D542" s="212" t="s">
        <v>283</v>
      </c>
      <c r="E542" s="213" t="s">
        <v>1</v>
      </c>
      <c r="F542" s="214" t="s">
        <v>6723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>
      <c r="B544" s="246"/>
      <c r="C544" s="247"/>
      <c r="D544" s="212" t="s">
        <v>283</v>
      </c>
      <c r="E544" s="248" t="s">
        <v>1</v>
      </c>
      <c r="F544" s="249" t="s">
        <v>5942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>
      <c r="A545" s="34"/>
      <c r="B545" s="35"/>
      <c r="C545" s="192" t="s">
        <v>856</v>
      </c>
      <c r="D545" s="192" t="s">
        <v>274</v>
      </c>
      <c r="E545" s="193" t="s">
        <v>6901</v>
      </c>
      <c r="F545" s="194" t="s">
        <v>6902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6723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>
      <c r="B548" s="246"/>
      <c r="C548" s="247"/>
      <c r="D548" s="212" t="s">
        <v>283</v>
      </c>
      <c r="E548" s="248" t="s">
        <v>1</v>
      </c>
      <c r="F548" s="249" t="s">
        <v>5942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>
      <c r="A549" s="34"/>
      <c r="B549" s="35"/>
      <c r="C549" s="192" t="s">
        <v>871</v>
      </c>
      <c r="D549" s="192" t="s">
        <v>274</v>
      </c>
      <c r="E549" s="193" t="s">
        <v>6903</v>
      </c>
      <c r="F549" s="194" t="s">
        <v>6902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6723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>
      <c r="B552" s="246"/>
      <c r="C552" s="247"/>
      <c r="D552" s="212" t="s">
        <v>283</v>
      </c>
      <c r="E552" s="248" t="s">
        <v>1</v>
      </c>
      <c r="F552" s="249" t="s">
        <v>5942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>
      <c r="A553" s="34"/>
      <c r="B553" s="35"/>
      <c r="C553" s="192" t="s">
        <v>901</v>
      </c>
      <c r="D553" s="192" t="s">
        <v>274</v>
      </c>
      <c r="E553" s="193" t="s">
        <v>6904</v>
      </c>
      <c r="F553" s="194" t="s">
        <v>6905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6723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>
      <c r="B556" s="246"/>
      <c r="C556" s="247"/>
      <c r="D556" s="212" t="s">
        <v>283</v>
      </c>
      <c r="E556" s="248" t="s">
        <v>1</v>
      </c>
      <c r="F556" s="249" t="s">
        <v>5942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>
      <c r="A557" s="34"/>
      <c r="B557" s="35"/>
      <c r="C557" s="192" t="s">
        <v>921</v>
      </c>
      <c r="D557" s="192" t="s">
        <v>274</v>
      </c>
      <c r="E557" s="193" t="s">
        <v>6906</v>
      </c>
      <c r="F557" s="194" t="s">
        <v>6905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6723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>
      <c r="B560" s="246"/>
      <c r="C560" s="247"/>
      <c r="D560" s="212" t="s">
        <v>283</v>
      </c>
      <c r="E560" s="248" t="s">
        <v>1</v>
      </c>
      <c r="F560" s="249" t="s">
        <v>5942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>
      <c r="A561" s="34"/>
      <c r="B561" s="35"/>
      <c r="C561" s="192" t="s">
        <v>936</v>
      </c>
      <c r="D561" s="192" t="s">
        <v>274</v>
      </c>
      <c r="E561" s="193" t="s">
        <v>6907</v>
      </c>
      <c r="F561" s="194" t="s">
        <v>6908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6909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>
      <c r="B564" s="246"/>
      <c r="C564" s="247"/>
      <c r="D564" s="212" t="s">
        <v>283</v>
      </c>
      <c r="E564" s="248" t="s">
        <v>1</v>
      </c>
      <c r="F564" s="249" t="s">
        <v>5942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>
      <c r="A565" s="34"/>
      <c r="B565" s="35"/>
      <c r="C565" s="192" t="s">
        <v>941</v>
      </c>
      <c r="D565" s="192" t="s">
        <v>274</v>
      </c>
      <c r="E565" s="193" t="s">
        <v>6910</v>
      </c>
      <c r="F565" s="194" t="s">
        <v>6911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6733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6734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6735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6909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>
      <c r="B571" s="246"/>
      <c r="C571" s="247"/>
      <c r="D571" s="212" t="s">
        <v>283</v>
      </c>
      <c r="E571" s="248" t="s">
        <v>1</v>
      </c>
      <c r="F571" s="249" t="s">
        <v>5942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>
      <c r="A572" s="34"/>
      <c r="B572" s="35"/>
      <c r="C572" s="192" t="s">
        <v>949</v>
      </c>
      <c r="D572" s="192" t="s">
        <v>274</v>
      </c>
      <c r="E572" s="193" t="s">
        <v>6912</v>
      </c>
      <c r="F572" s="194" t="s">
        <v>6913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>
      <c r="B573" s="210"/>
      <c r="C573" s="211"/>
      <c r="D573" s="212" t="s">
        <v>283</v>
      </c>
      <c r="E573" s="213" t="s">
        <v>1</v>
      </c>
      <c r="F573" s="214" t="s">
        <v>6733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6909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>
      <c r="B576" s="246"/>
      <c r="C576" s="247"/>
      <c r="D576" s="212" t="s">
        <v>283</v>
      </c>
      <c r="E576" s="248" t="s">
        <v>1</v>
      </c>
      <c r="F576" s="249" t="s">
        <v>5942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>
      <c r="A577" s="34"/>
      <c r="B577" s="35"/>
      <c r="C577" s="192" t="s">
        <v>957</v>
      </c>
      <c r="D577" s="192" t="s">
        <v>274</v>
      </c>
      <c r="E577" s="193" t="s">
        <v>6914</v>
      </c>
      <c r="F577" s="194" t="s">
        <v>6732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>
      <c r="B578" s="210"/>
      <c r="C578" s="211"/>
      <c r="D578" s="212" t="s">
        <v>283</v>
      </c>
      <c r="E578" s="213" t="s">
        <v>1</v>
      </c>
      <c r="F578" s="214" t="s">
        <v>6733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>
      <c r="B579" s="210"/>
      <c r="C579" s="211"/>
      <c r="D579" s="212" t="s">
        <v>283</v>
      </c>
      <c r="E579" s="213" t="s">
        <v>1</v>
      </c>
      <c r="F579" s="214" t="s">
        <v>6734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6735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6909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>
      <c r="B583" s="246"/>
      <c r="C583" s="247"/>
      <c r="D583" s="212" t="s">
        <v>283</v>
      </c>
      <c r="E583" s="248" t="s">
        <v>1</v>
      </c>
      <c r="F583" s="249" t="s">
        <v>5942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>
      <c r="A584" s="34"/>
      <c r="B584" s="35"/>
      <c r="C584" s="192" t="s">
        <v>965</v>
      </c>
      <c r="D584" s="192" t="s">
        <v>274</v>
      </c>
      <c r="E584" s="193" t="s">
        <v>6915</v>
      </c>
      <c r="F584" s="194" t="s">
        <v>6738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>
      <c r="B585" s="210"/>
      <c r="C585" s="211"/>
      <c r="D585" s="212" t="s">
        <v>283</v>
      </c>
      <c r="E585" s="213" t="s">
        <v>1</v>
      </c>
      <c r="F585" s="214" t="s">
        <v>6733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6909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>
      <c r="B588" s="246"/>
      <c r="C588" s="247"/>
      <c r="D588" s="212" t="s">
        <v>283</v>
      </c>
      <c r="E588" s="248" t="s">
        <v>1</v>
      </c>
      <c r="F588" s="249" t="s">
        <v>5942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>
      <c r="A589" s="34"/>
      <c r="B589" s="35"/>
      <c r="C589" s="192" t="s">
        <v>972</v>
      </c>
      <c r="D589" s="192" t="s">
        <v>274</v>
      </c>
      <c r="E589" s="193" t="s">
        <v>6916</v>
      </c>
      <c r="F589" s="194" t="s">
        <v>6917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>
      <c r="B590" s="210"/>
      <c r="C590" s="211"/>
      <c r="D590" s="212" t="s">
        <v>283</v>
      </c>
      <c r="E590" s="213" t="s">
        <v>1</v>
      </c>
      <c r="F590" s="214" t="s">
        <v>6733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>
      <c r="B591" s="210"/>
      <c r="C591" s="211"/>
      <c r="D591" s="212" t="s">
        <v>283</v>
      </c>
      <c r="E591" s="213" t="s">
        <v>1</v>
      </c>
      <c r="F591" s="214" t="s">
        <v>6734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6735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6918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>
      <c r="B595" s="246"/>
      <c r="C595" s="247"/>
      <c r="D595" s="212" t="s">
        <v>283</v>
      </c>
      <c r="E595" s="248" t="s">
        <v>1</v>
      </c>
      <c r="F595" s="249" t="s">
        <v>5942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>
      <c r="A596" s="34"/>
      <c r="B596" s="35"/>
      <c r="C596" s="192" t="s">
        <v>6382</v>
      </c>
      <c r="D596" s="192" t="s">
        <v>274</v>
      </c>
      <c r="E596" s="193" t="s">
        <v>6919</v>
      </c>
      <c r="F596" s="194" t="s">
        <v>6920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6733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6918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>
      <c r="B600" s="246"/>
      <c r="C600" s="247"/>
      <c r="D600" s="212" t="s">
        <v>283</v>
      </c>
      <c r="E600" s="248" t="s">
        <v>1</v>
      </c>
      <c r="F600" s="249" t="s">
        <v>5942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>
      <c r="A601" s="34"/>
      <c r="B601" s="35"/>
      <c r="C601" s="192" t="s">
        <v>6387</v>
      </c>
      <c r="D601" s="192" t="s">
        <v>274</v>
      </c>
      <c r="E601" s="193" t="s">
        <v>6921</v>
      </c>
      <c r="F601" s="194" t="s">
        <v>6911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>
      <c r="B602" s="210"/>
      <c r="C602" s="211"/>
      <c r="D602" s="212" t="s">
        <v>283</v>
      </c>
      <c r="E602" s="213" t="s">
        <v>1</v>
      </c>
      <c r="F602" s="214" t="s">
        <v>6733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6734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6735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6918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>
      <c r="B607" s="246"/>
      <c r="C607" s="247"/>
      <c r="D607" s="212" t="s">
        <v>283</v>
      </c>
      <c r="E607" s="248" t="s">
        <v>1</v>
      </c>
      <c r="F607" s="249" t="s">
        <v>5942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>
      <c r="A608" s="34"/>
      <c r="B608" s="35"/>
      <c r="C608" s="192" t="s">
        <v>978</v>
      </c>
      <c r="D608" s="192" t="s">
        <v>274</v>
      </c>
      <c r="E608" s="193" t="s">
        <v>6922</v>
      </c>
      <c r="F608" s="194" t="s">
        <v>6913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>
      <c r="B609" s="210"/>
      <c r="C609" s="211"/>
      <c r="D609" s="212" t="s">
        <v>283</v>
      </c>
      <c r="E609" s="213" t="s">
        <v>1</v>
      </c>
      <c r="F609" s="214" t="s">
        <v>6733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>
      <c r="B610" s="210"/>
      <c r="C610" s="211"/>
      <c r="D610" s="212" t="s">
        <v>283</v>
      </c>
      <c r="E610" s="213" t="s">
        <v>1</v>
      </c>
      <c r="F610" s="214" t="s">
        <v>6918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>
      <c r="B612" s="246"/>
      <c r="C612" s="247"/>
      <c r="D612" s="212" t="s">
        <v>283</v>
      </c>
      <c r="E612" s="248" t="s">
        <v>1</v>
      </c>
      <c r="F612" s="249" t="s">
        <v>5942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>
      <c r="A613" s="34"/>
      <c r="B613" s="35"/>
      <c r="C613" s="192" t="s">
        <v>985</v>
      </c>
      <c r="D613" s="192" t="s">
        <v>274</v>
      </c>
      <c r="E613" s="193" t="s">
        <v>6923</v>
      </c>
      <c r="F613" s="194" t="s">
        <v>6740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>
      <c r="B614" s="210"/>
      <c r="C614" s="211"/>
      <c r="D614" s="212" t="s">
        <v>283</v>
      </c>
      <c r="E614" s="213" t="s">
        <v>1</v>
      </c>
      <c r="F614" s="214" t="s">
        <v>6733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>
      <c r="B615" s="210"/>
      <c r="C615" s="211"/>
      <c r="D615" s="212" t="s">
        <v>283</v>
      </c>
      <c r="E615" s="213" t="s">
        <v>1</v>
      </c>
      <c r="F615" s="214" t="s">
        <v>6734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6735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6736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>
      <c r="B619" s="246"/>
      <c r="C619" s="247"/>
      <c r="D619" s="212" t="s">
        <v>283</v>
      </c>
      <c r="E619" s="248" t="s">
        <v>1</v>
      </c>
      <c r="F619" s="249" t="s">
        <v>5942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>
      <c r="A620" s="34"/>
      <c r="B620" s="35"/>
      <c r="C620" s="192" t="s">
        <v>4978</v>
      </c>
      <c r="D620" s="192" t="s">
        <v>274</v>
      </c>
      <c r="E620" s="193" t="s">
        <v>6924</v>
      </c>
      <c r="F620" s="194" t="s">
        <v>6742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>
      <c r="B621" s="210"/>
      <c r="C621" s="211"/>
      <c r="D621" s="212" t="s">
        <v>283</v>
      </c>
      <c r="E621" s="213" t="s">
        <v>1</v>
      </c>
      <c r="F621" s="214" t="s">
        <v>6733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>
      <c r="B622" s="210"/>
      <c r="C622" s="211"/>
      <c r="D622" s="212" t="s">
        <v>283</v>
      </c>
      <c r="E622" s="213" t="s">
        <v>1</v>
      </c>
      <c r="F622" s="214" t="s">
        <v>6736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>
      <c r="B624" s="246"/>
      <c r="C624" s="247"/>
      <c r="D624" s="212" t="s">
        <v>283</v>
      </c>
      <c r="E624" s="248" t="s">
        <v>1</v>
      </c>
      <c r="F624" s="249" t="s">
        <v>5942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>
      <c r="A625" s="34"/>
      <c r="B625" s="35"/>
      <c r="C625" s="192" t="s">
        <v>6408</v>
      </c>
      <c r="D625" s="192" t="s">
        <v>274</v>
      </c>
      <c r="E625" s="193" t="s">
        <v>6925</v>
      </c>
      <c r="F625" s="194" t="s">
        <v>6740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6733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>
      <c r="B627" s="210"/>
      <c r="C627" s="211"/>
      <c r="D627" s="212" t="s">
        <v>283</v>
      </c>
      <c r="E627" s="213" t="s">
        <v>1</v>
      </c>
      <c r="F627" s="214" t="s">
        <v>6734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>
      <c r="B628" s="210"/>
      <c r="C628" s="211"/>
      <c r="D628" s="212" t="s">
        <v>283</v>
      </c>
      <c r="E628" s="213" t="s">
        <v>1</v>
      </c>
      <c r="F628" s="214" t="s">
        <v>6735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6736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>
      <c r="B631" s="246"/>
      <c r="C631" s="247"/>
      <c r="D631" s="212" t="s">
        <v>283</v>
      </c>
      <c r="E631" s="248" t="s">
        <v>1</v>
      </c>
      <c r="F631" s="249" t="s">
        <v>5942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>
      <c r="A632" s="34"/>
      <c r="B632" s="35"/>
      <c r="C632" s="192" t="s">
        <v>992</v>
      </c>
      <c r="D632" s="192" t="s">
        <v>274</v>
      </c>
      <c r="E632" s="193" t="s">
        <v>6926</v>
      </c>
      <c r="F632" s="194" t="s">
        <v>6742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>
      <c r="B633" s="210"/>
      <c r="C633" s="211"/>
      <c r="D633" s="212" t="s">
        <v>283</v>
      </c>
      <c r="E633" s="213" t="s">
        <v>1</v>
      </c>
      <c r="F633" s="214" t="s">
        <v>6733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6736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>
      <c r="B636" s="246"/>
      <c r="C636" s="247"/>
      <c r="D636" s="212" t="s">
        <v>283</v>
      </c>
      <c r="E636" s="248" t="s">
        <v>1</v>
      </c>
      <c r="F636" s="249" t="s">
        <v>5942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>
      <c r="A637" s="34"/>
      <c r="B637" s="35"/>
      <c r="C637" s="192" t="s">
        <v>1001</v>
      </c>
      <c r="D637" s="192" t="s">
        <v>274</v>
      </c>
      <c r="E637" s="193" t="s">
        <v>6927</v>
      </c>
      <c r="F637" s="194" t="s">
        <v>6928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>
      <c r="B638" s="210"/>
      <c r="C638" s="211"/>
      <c r="D638" s="212" t="s">
        <v>283</v>
      </c>
      <c r="E638" s="213" t="s">
        <v>1</v>
      </c>
      <c r="F638" s="214" t="s">
        <v>6749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>
      <c r="B639" s="210"/>
      <c r="C639" s="211"/>
      <c r="D639" s="212" t="s">
        <v>283</v>
      </c>
      <c r="E639" s="213" t="s">
        <v>1</v>
      </c>
      <c r="F639" s="214" t="s">
        <v>6929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>
      <c r="B641" s="246"/>
      <c r="C641" s="247"/>
      <c r="D641" s="212" t="s">
        <v>283</v>
      </c>
      <c r="E641" s="248" t="s">
        <v>1</v>
      </c>
      <c r="F641" s="249" t="s">
        <v>5942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>
      <c r="A642" s="34"/>
      <c r="B642" s="35"/>
      <c r="C642" s="192" t="s">
        <v>1009</v>
      </c>
      <c r="D642" s="192" t="s">
        <v>274</v>
      </c>
      <c r="E642" s="193" t="s">
        <v>6930</v>
      </c>
      <c r="F642" s="194" t="s">
        <v>6931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>
      <c r="B643" s="210"/>
      <c r="C643" s="211"/>
      <c r="D643" s="212" t="s">
        <v>283</v>
      </c>
      <c r="E643" s="213" t="s">
        <v>1</v>
      </c>
      <c r="F643" s="214" t="s">
        <v>6749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6736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>
      <c r="B646" s="246"/>
      <c r="C646" s="247"/>
      <c r="D646" s="212" t="s">
        <v>283</v>
      </c>
      <c r="E646" s="248" t="s">
        <v>1</v>
      </c>
      <c r="F646" s="249" t="s">
        <v>5942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>
      <c r="A647" s="34"/>
      <c r="B647" s="35"/>
      <c r="C647" s="192" t="s">
        <v>1018</v>
      </c>
      <c r="D647" s="192" t="s">
        <v>274</v>
      </c>
      <c r="E647" s="193" t="s">
        <v>6932</v>
      </c>
      <c r="F647" s="194" t="s">
        <v>6933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6754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6934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>
      <c r="B651" s="246"/>
      <c r="C651" s="247"/>
      <c r="D651" s="212" t="s">
        <v>283</v>
      </c>
      <c r="E651" s="248" t="s">
        <v>1</v>
      </c>
      <c r="F651" s="249" t="s">
        <v>5942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>
      <c r="A652" s="34"/>
      <c r="B652" s="35"/>
      <c r="C652" s="192" t="s">
        <v>1024</v>
      </c>
      <c r="D652" s="192" t="s">
        <v>274</v>
      </c>
      <c r="E652" s="193" t="s">
        <v>6935</v>
      </c>
      <c r="F652" s="194" t="s">
        <v>6936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6754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6909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>
      <c r="B656" s="246"/>
      <c r="C656" s="247"/>
      <c r="D656" s="212" t="s">
        <v>283</v>
      </c>
      <c r="E656" s="248" t="s">
        <v>1</v>
      </c>
      <c r="F656" s="249" t="s">
        <v>5942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>
      <c r="A657" s="34"/>
      <c r="B657" s="35"/>
      <c r="C657" s="192" t="s">
        <v>1034</v>
      </c>
      <c r="D657" s="192" t="s">
        <v>274</v>
      </c>
      <c r="E657" s="193" t="s">
        <v>6937</v>
      </c>
      <c r="F657" s="194" t="s">
        <v>6938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>
      <c r="B658" s="210"/>
      <c r="C658" s="211"/>
      <c r="D658" s="212" t="s">
        <v>283</v>
      </c>
      <c r="E658" s="213" t="s">
        <v>1</v>
      </c>
      <c r="F658" s="214" t="s">
        <v>6929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>
      <c r="B660" s="246"/>
      <c r="C660" s="247"/>
      <c r="D660" s="212" t="s">
        <v>283</v>
      </c>
      <c r="E660" s="248" t="s">
        <v>1</v>
      </c>
      <c r="F660" s="249" t="s">
        <v>5942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>
      <c r="A661" s="34"/>
      <c r="B661" s="35"/>
      <c r="C661" s="192" t="s">
        <v>1054</v>
      </c>
      <c r="D661" s="192" t="s">
        <v>274</v>
      </c>
      <c r="E661" s="193" t="s">
        <v>6939</v>
      </c>
      <c r="F661" s="194" t="s">
        <v>6940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6929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>
      <c r="B664" s="246"/>
      <c r="C664" s="247"/>
      <c r="D664" s="212" t="s">
        <v>283</v>
      </c>
      <c r="E664" s="248" t="s">
        <v>1</v>
      </c>
      <c r="F664" s="249" t="s">
        <v>5942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>
      <c r="A665" s="34"/>
      <c r="B665" s="35"/>
      <c r="C665" s="192" t="s">
        <v>1063</v>
      </c>
      <c r="D665" s="192" t="s">
        <v>274</v>
      </c>
      <c r="E665" s="193" t="s">
        <v>6941</v>
      </c>
      <c r="F665" s="194" t="s">
        <v>6942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6754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6918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>
      <c r="B669" s="246"/>
      <c r="C669" s="247"/>
      <c r="D669" s="212" t="s">
        <v>283</v>
      </c>
      <c r="E669" s="248" t="s">
        <v>1</v>
      </c>
      <c r="F669" s="249" t="s">
        <v>5942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>
      <c r="A670" s="34"/>
      <c r="B670" s="35"/>
      <c r="C670" s="192" t="s">
        <v>1072</v>
      </c>
      <c r="D670" s="192" t="s">
        <v>274</v>
      </c>
      <c r="E670" s="193" t="s">
        <v>6943</v>
      </c>
      <c r="F670" s="194" t="s">
        <v>6944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6754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6918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>
      <c r="B674" s="246"/>
      <c r="C674" s="247"/>
      <c r="D674" s="212" t="s">
        <v>283</v>
      </c>
      <c r="E674" s="248" t="s">
        <v>1</v>
      </c>
      <c r="F674" s="249" t="s">
        <v>5942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>
      <c r="A675" s="34"/>
      <c r="B675" s="35"/>
      <c r="C675" s="192" t="s">
        <v>1082</v>
      </c>
      <c r="D675" s="192" t="s">
        <v>274</v>
      </c>
      <c r="E675" s="193" t="s">
        <v>6945</v>
      </c>
      <c r="F675" s="194" t="s">
        <v>6756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6946</v>
      </c>
    </row>
    <row r="676" spans="1:65" s="13" customFormat="1" ht="11.25">
      <c r="B676" s="210"/>
      <c r="C676" s="211"/>
      <c r="D676" s="212" t="s">
        <v>283</v>
      </c>
      <c r="E676" s="213" t="s">
        <v>1</v>
      </c>
      <c r="F676" s="214" t="s">
        <v>6736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>
      <c r="B678" s="246"/>
      <c r="C678" s="247"/>
      <c r="D678" s="212" t="s">
        <v>283</v>
      </c>
      <c r="E678" s="248" t="s">
        <v>1</v>
      </c>
      <c r="F678" s="249" t="s">
        <v>5942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>
      <c r="A679" s="34"/>
      <c r="B679" s="35"/>
      <c r="C679" s="192" t="s">
        <v>1106</v>
      </c>
      <c r="D679" s="192" t="s">
        <v>274</v>
      </c>
      <c r="E679" s="193" t="s">
        <v>6947</v>
      </c>
      <c r="F679" s="194" t="s">
        <v>6948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6949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6909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5121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>
      <c r="B682" s="246"/>
      <c r="C682" s="247"/>
      <c r="D682" s="212" t="s">
        <v>283</v>
      </c>
      <c r="E682" s="248" t="s">
        <v>1</v>
      </c>
      <c r="F682" s="249" t="s">
        <v>5942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>
      <c r="A683" s="34"/>
      <c r="B683" s="35"/>
      <c r="C683" s="192" t="s">
        <v>1116</v>
      </c>
      <c r="D683" s="192" t="s">
        <v>274</v>
      </c>
      <c r="E683" s="193" t="s">
        <v>6950</v>
      </c>
      <c r="F683" s="194" t="s">
        <v>6951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6111</v>
      </c>
    </row>
    <row r="684" spans="1:65" s="13" customFormat="1" ht="11.25">
      <c r="B684" s="210"/>
      <c r="C684" s="211"/>
      <c r="D684" s="212" t="s">
        <v>283</v>
      </c>
      <c r="E684" s="213" t="s">
        <v>1</v>
      </c>
      <c r="F684" s="214" t="s">
        <v>6929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>
      <c r="B686" s="246"/>
      <c r="C686" s="247"/>
      <c r="D686" s="212" t="s">
        <v>283</v>
      </c>
      <c r="E686" s="248" t="s">
        <v>1</v>
      </c>
      <c r="F686" s="249" t="s">
        <v>5942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>
      <c r="A687" s="34"/>
      <c r="B687" s="35"/>
      <c r="C687" s="192" t="s">
        <v>1121</v>
      </c>
      <c r="D687" s="192" t="s">
        <v>274</v>
      </c>
      <c r="E687" s="193" t="s">
        <v>6952</v>
      </c>
      <c r="F687" s="194" t="s">
        <v>6953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>
      <c r="B688" s="210"/>
      <c r="C688" s="211"/>
      <c r="D688" s="212" t="s">
        <v>283</v>
      </c>
      <c r="E688" s="213" t="s">
        <v>1</v>
      </c>
      <c r="F688" s="214" t="s">
        <v>6929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>
      <c r="B690" s="246"/>
      <c r="C690" s="247"/>
      <c r="D690" s="212" t="s">
        <v>283</v>
      </c>
      <c r="E690" s="248" t="s">
        <v>1</v>
      </c>
      <c r="F690" s="249" t="s">
        <v>5942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>
      <c r="A691" s="34"/>
      <c r="B691" s="35"/>
      <c r="C691" s="192" t="s">
        <v>1128</v>
      </c>
      <c r="D691" s="192" t="s">
        <v>274</v>
      </c>
      <c r="E691" s="193" t="s">
        <v>6954</v>
      </c>
      <c r="F691" s="194" t="s">
        <v>6955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>
      <c r="B692" s="210"/>
      <c r="C692" s="211"/>
      <c r="D692" s="212" t="s">
        <v>283</v>
      </c>
      <c r="E692" s="213" t="s">
        <v>1</v>
      </c>
      <c r="F692" s="214" t="s">
        <v>6759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>
      <c r="B693" s="210"/>
      <c r="C693" s="211"/>
      <c r="D693" s="212" t="s">
        <v>283</v>
      </c>
      <c r="E693" s="213" t="s">
        <v>1</v>
      </c>
      <c r="F693" s="214" t="s">
        <v>6760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>
      <c r="B694" s="210"/>
      <c r="C694" s="211"/>
      <c r="D694" s="212" t="s">
        <v>283</v>
      </c>
      <c r="E694" s="213" t="s">
        <v>1</v>
      </c>
      <c r="F694" s="214" t="s">
        <v>6761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>
      <c r="B695" s="210"/>
      <c r="C695" s="211"/>
      <c r="D695" s="212" t="s">
        <v>283</v>
      </c>
      <c r="E695" s="213" t="s">
        <v>1</v>
      </c>
      <c r="F695" s="214" t="s">
        <v>6762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6763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>
      <c r="B697" s="210"/>
      <c r="C697" s="211"/>
      <c r="D697" s="212" t="s">
        <v>283</v>
      </c>
      <c r="E697" s="213" t="s">
        <v>1</v>
      </c>
      <c r="F697" s="214" t="s">
        <v>6764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>
      <c r="B698" s="210"/>
      <c r="C698" s="211"/>
      <c r="D698" s="212" t="s">
        <v>283</v>
      </c>
      <c r="E698" s="213" t="s">
        <v>1</v>
      </c>
      <c r="F698" s="214" t="s">
        <v>6765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>
      <c r="B699" s="210"/>
      <c r="C699" s="211"/>
      <c r="D699" s="212" t="s">
        <v>283</v>
      </c>
      <c r="E699" s="213" t="s">
        <v>1</v>
      </c>
      <c r="F699" s="214" t="s">
        <v>6766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6767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6768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>
      <c r="B703" s="246"/>
      <c r="C703" s="247"/>
      <c r="D703" s="212" t="s">
        <v>283</v>
      </c>
      <c r="E703" s="248" t="s">
        <v>1</v>
      </c>
      <c r="F703" s="249" t="s">
        <v>5942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>
      <c r="A704" s="34"/>
      <c r="B704" s="35"/>
      <c r="C704" s="192" t="s">
        <v>1136</v>
      </c>
      <c r="D704" s="192" t="s">
        <v>274</v>
      </c>
      <c r="E704" s="193" t="s">
        <v>6956</v>
      </c>
      <c r="F704" s="194" t="s">
        <v>6955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6957</v>
      </c>
    </row>
    <row r="705" spans="1:65" s="13" customFormat="1" ht="22.5">
      <c r="B705" s="210"/>
      <c r="C705" s="211"/>
      <c r="D705" s="212" t="s">
        <v>283</v>
      </c>
      <c r="E705" s="213" t="s">
        <v>1</v>
      </c>
      <c r="F705" s="214" t="s">
        <v>6759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>
      <c r="B706" s="210"/>
      <c r="C706" s="211"/>
      <c r="D706" s="212" t="s">
        <v>283</v>
      </c>
      <c r="E706" s="213" t="s">
        <v>1</v>
      </c>
      <c r="F706" s="214" t="s">
        <v>6760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6761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>
      <c r="B708" s="210"/>
      <c r="C708" s="211"/>
      <c r="D708" s="212" t="s">
        <v>283</v>
      </c>
      <c r="E708" s="213" t="s">
        <v>1</v>
      </c>
      <c r="F708" s="214" t="s">
        <v>6762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6763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>
      <c r="B710" s="210"/>
      <c r="C710" s="211"/>
      <c r="D710" s="212" t="s">
        <v>283</v>
      </c>
      <c r="E710" s="213" t="s">
        <v>1</v>
      </c>
      <c r="F710" s="214" t="s">
        <v>6764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>
      <c r="B711" s="210"/>
      <c r="C711" s="211"/>
      <c r="D711" s="212" t="s">
        <v>283</v>
      </c>
      <c r="E711" s="213" t="s">
        <v>1</v>
      </c>
      <c r="F711" s="214" t="s">
        <v>6765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>
      <c r="B712" s="210"/>
      <c r="C712" s="211"/>
      <c r="D712" s="212" t="s">
        <v>283</v>
      </c>
      <c r="E712" s="213" t="s">
        <v>1</v>
      </c>
      <c r="F712" s="214" t="s">
        <v>6766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>
      <c r="B713" s="210"/>
      <c r="C713" s="211"/>
      <c r="D713" s="212" t="s">
        <v>283</v>
      </c>
      <c r="E713" s="213" t="s">
        <v>1</v>
      </c>
      <c r="F713" s="214" t="s">
        <v>6767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6768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>
      <c r="B716" s="246"/>
      <c r="C716" s="247"/>
      <c r="D716" s="212" t="s">
        <v>283</v>
      </c>
      <c r="E716" s="248" t="s">
        <v>1</v>
      </c>
      <c r="F716" s="249" t="s">
        <v>5942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>
      <c r="A717" s="34"/>
      <c r="B717" s="35"/>
      <c r="C717" s="192" t="s">
        <v>1208</v>
      </c>
      <c r="D717" s="192" t="s">
        <v>274</v>
      </c>
      <c r="E717" s="193" t="s">
        <v>6958</v>
      </c>
      <c r="F717" s="194" t="s">
        <v>6959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>
      <c r="B718" s="210"/>
      <c r="C718" s="211"/>
      <c r="D718" s="212" t="s">
        <v>283</v>
      </c>
      <c r="E718" s="213" t="s">
        <v>1</v>
      </c>
      <c r="F718" s="214" t="s">
        <v>6759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>
      <c r="B719" s="210"/>
      <c r="C719" s="211"/>
      <c r="D719" s="212" t="s">
        <v>283</v>
      </c>
      <c r="E719" s="213" t="s">
        <v>1</v>
      </c>
      <c r="F719" s="214" t="s">
        <v>6760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6761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>
      <c r="B721" s="210"/>
      <c r="C721" s="211"/>
      <c r="D721" s="212" t="s">
        <v>283</v>
      </c>
      <c r="E721" s="213" t="s">
        <v>1</v>
      </c>
      <c r="F721" s="214" t="s">
        <v>6762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>
      <c r="B722" s="210"/>
      <c r="C722" s="211"/>
      <c r="D722" s="212" t="s">
        <v>283</v>
      </c>
      <c r="E722" s="213" t="s">
        <v>1</v>
      </c>
      <c r="F722" s="214" t="s">
        <v>6763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>
      <c r="B723" s="210"/>
      <c r="C723" s="211"/>
      <c r="D723" s="212" t="s">
        <v>283</v>
      </c>
      <c r="E723" s="213" t="s">
        <v>1</v>
      </c>
      <c r="F723" s="214" t="s">
        <v>6764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>
      <c r="B724" s="210"/>
      <c r="C724" s="211"/>
      <c r="D724" s="212" t="s">
        <v>283</v>
      </c>
      <c r="E724" s="213" t="s">
        <v>1</v>
      </c>
      <c r="F724" s="214" t="s">
        <v>6765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6766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>
      <c r="B726" s="210"/>
      <c r="C726" s="211"/>
      <c r="D726" s="212" t="s">
        <v>283</v>
      </c>
      <c r="E726" s="213" t="s">
        <v>1</v>
      </c>
      <c r="F726" s="214" t="s">
        <v>6767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6736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>
      <c r="B729" s="246"/>
      <c r="C729" s="247"/>
      <c r="D729" s="212" t="s">
        <v>283</v>
      </c>
      <c r="E729" s="248" t="s">
        <v>1</v>
      </c>
      <c r="F729" s="249" t="s">
        <v>5942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>
      <c r="A730" s="34"/>
      <c r="B730" s="35"/>
      <c r="C730" s="192" t="s">
        <v>1251</v>
      </c>
      <c r="D730" s="192" t="s">
        <v>274</v>
      </c>
      <c r="E730" s="193" t="s">
        <v>6960</v>
      </c>
      <c r="F730" s="194" t="s">
        <v>6961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>
      <c r="B731" s="210"/>
      <c r="C731" s="211"/>
      <c r="D731" s="212" t="s">
        <v>283</v>
      </c>
      <c r="E731" s="213" t="s">
        <v>1</v>
      </c>
      <c r="F731" s="214" t="s">
        <v>6759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>
      <c r="B732" s="210"/>
      <c r="C732" s="211"/>
      <c r="D732" s="212" t="s">
        <v>283</v>
      </c>
      <c r="E732" s="213" t="s">
        <v>1</v>
      </c>
      <c r="F732" s="214" t="s">
        <v>6760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6761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>
      <c r="B734" s="210"/>
      <c r="C734" s="211"/>
      <c r="D734" s="212" t="s">
        <v>283</v>
      </c>
      <c r="E734" s="213" t="s">
        <v>1</v>
      </c>
      <c r="F734" s="214" t="s">
        <v>6762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>
      <c r="B735" s="210"/>
      <c r="C735" s="211"/>
      <c r="D735" s="212" t="s">
        <v>283</v>
      </c>
      <c r="E735" s="213" t="s">
        <v>1</v>
      </c>
      <c r="F735" s="214" t="s">
        <v>6763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>
      <c r="B736" s="210"/>
      <c r="C736" s="211"/>
      <c r="D736" s="212" t="s">
        <v>283</v>
      </c>
      <c r="E736" s="213" t="s">
        <v>1</v>
      </c>
      <c r="F736" s="214" t="s">
        <v>6764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>
      <c r="B737" s="210"/>
      <c r="C737" s="211"/>
      <c r="D737" s="212" t="s">
        <v>283</v>
      </c>
      <c r="E737" s="213" t="s">
        <v>1</v>
      </c>
      <c r="F737" s="214" t="s">
        <v>6765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>
      <c r="B738" s="210"/>
      <c r="C738" s="211"/>
      <c r="D738" s="212" t="s">
        <v>283</v>
      </c>
      <c r="E738" s="213" t="s">
        <v>1</v>
      </c>
      <c r="F738" s="214" t="s">
        <v>6766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>
      <c r="B739" s="210"/>
      <c r="C739" s="211"/>
      <c r="D739" s="212" t="s">
        <v>283</v>
      </c>
      <c r="E739" s="213" t="s">
        <v>1</v>
      </c>
      <c r="F739" s="214" t="s">
        <v>6767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6736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>
      <c r="B742" s="246"/>
      <c r="C742" s="247"/>
      <c r="D742" s="212" t="s">
        <v>283</v>
      </c>
      <c r="E742" s="248" t="s">
        <v>1</v>
      </c>
      <c r="F742" s="249" t="s">
        <v>5942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>
      <c r="A743" s="34"/>
      <c r="B743" s="35"/>
      <c r="C743" s="192" t="s">
        <v>1358</v>
      </c>
      <c r="D743" s="192" t="s">
        <v>274</v>
      </c>
      <c r="E743" s="193" t="s">
        <v>6962</v>
      </c>
      <c r="F743" s="194" t="s">
        <v>6963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>
      <c r="B744" s="210"/>
      <c r="C744" s="211"/>
      <c r="D744" s="212" t="s">
        <v>283</v>
      </c>
      <c r="E744" s="213" t="s">
        <v>1</v>
      </c>
      <c r="F744" s="214" t="s">
        <v>6759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>
      <c r="B745" s="210"/>
      <c r="C745" s="211"/>
      <c r="D745" s="212" t="s">
        <v>283</v>
      </c>
      <c r="E745" s="213" t="s">
        <v>1</v>
      </c>
      <c r="F745" s="214" t="s">
        <v>6760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>
      <c r="B746" s="210"/>
      <c r="C746" s="211"/>
      <c r="D746" s="212" t="s">
        <v>283</v>
      </c>
      <c r="E746" s="213" t="s">
        <v>1</v>
      </c>
      <c r="F746" s="214" t="s">
        <v>6761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>
      <c r="B747" s="210"/>
      <c r="C747" s="211"/>
      <c r="D747" s="212" t="s">
        <v>283</v>
      </c>
      <c r="E747" s="213" t="s">
        <v>1</v>
      </c>
      <c r="F747" s="214" t="s">
        <v>6762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6763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>
      <c r="B749" s="210"/>
      <c r="C749" s="211"/>
      <c r="D749" s="212" t="s">
        <v>283</v>
      </c>
      <c r="E749" s="213" t="s">
        <v>1</v>
      </c>
      <c r="F749" s="214" t="s">
        <v>6764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>
      <c r="B750" s="210"/>
      <c r="C750" s="211"/>
      <c r="D750" s="212" t="s">
        <v>283</v>
      </c>
      <c r="E750" s="213" t="s">
        <v>1</v>
      </c>
      <c r="F750" s="214" t="s">
        <v>6765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6766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6767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6918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>
      <c r="B755" s="246"/>
      <c r="C755" s="247"/>
      <c r="D755" s="212" t="s">
        <v>283</v>
      </c>
      <c r="E755" s="248" t="s">
        <v>1</v>
      </c>
      <c r="F755" s="249" t="s">
        <v>5942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>
      <c r="A756" s="34"/>
      <c r="B756" s="35"/>
      <c r="C756" s="192" t="s">
        <v>1366</v>
      </c>
      <c r="D756" s="192" t="s">
        <v>274</v>
      </c>
      <c r="E756" s="193" t="s">
        <v>6964</v>
      </c>
      <c r="F756" s="194" t="s">
        <v>6965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>
      <c r="B757" s="210"/>
      <c r="C757" s="211"/>
      <c r="D757" s="212" t="s">
        <v>283</v>
      </c>
      <c r="E757" s="213" t="s">
        <v>1</v>
      </c>
      <c r="F757" s="214" t="s">
        <v>6759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>
      <c r="B758" s="210"/>
      <c r="C758" s="211"/>
      <c r="D758" s="212" t="s">
        <v>283</v>
      </c>
      <c r="E758" s="213" t="s">
        <v>1</v>
      </c>
      <c r="F758" s="214" t="s">
        <v>6760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6761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>
      <c r="B760" s="210"/>
      <c r="C760" s="211"/>
      <c r="D760" s="212" t="s">
        <v>283</v>
      </c>
      <c r="E760" s="213" t="s">
        <v>1</v>
      </c>
      <c r="F760" s="214" t="s">
        <v>6762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6763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>
      <c r="B762" s="210"/>
      <c r="C762" s="211"/>
      <c r="D762" s="212" t="s">
        <v>283</v>
      </c>
      <c r="E762" s="213" t="s">
        <v>1</v>
      </c>
      <c r="F762" s="214" t="s">
        <v>6764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>
      <c r="B763" s="210"/>
      <c r="C763" s="211"/>
      <c r="D763" s="212" t="s">
        <v>283</v>
      </c>
      <c r="E763" s="213" t="s">
        <v>1</v>
      </c>
      <c r="F763" s="214" t="s">
        <v>6765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6766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6767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6918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>
      <c r="B768" s="246"/>
      <c r="C768" s="247"/>
      <c r="D768" s="212" t="s">
        <v>283</v>
      </c>
      <c r="E768" s="248" t="s">
        <v>1</v>
      </c>
      <c r="F768" s="249" t="s">
        <v>5942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>
      <c r="A769" s="34"/>
      <c r="B769" s="35"/>
      <c r="C769" s="192" t="s">
        <v>1374</v>
      </c>
      <c r="D769" s="192" t="s">
        <v>274</v>
      </c>
      <c r="E769" s="193" t="s">
        <v>6966</v>
      </c>
      <c r="F769" s="194" t="s">
        <v>6959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>
      <c r="B770" s="210"/>
      <c r="C770" s="211"/>
      <c r="D770" s="212" t="s">
        <v>283</v>
      </c>
      <c r="E770" s="213" t="s">
        <v>1</v>
      </c>
      <c r="F770" s="214" t="s">
        <v>6759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>
      <c r="B771" s="210"/>
      <c r="C771" s="211"/>
      <c r="D771" s="212" t="s">
        <v>283</v>
      </c>
      <c r="E771" s="213" t="s">
        <v>1</v>
      </c>
      <c r="F771" s="214" t="s">
        <v>6760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>
      <c r="B772" s="210"/>
      <c r="C772" s="211"/>
      <c r="D772" s="212" t="s">
        <v>283</v>
      </c>
      <c r="E772" s="213" t="s">
        <v>1</v>
      </c>
      <c r="F772" s="214" t="s">
        <v>6761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>
      <c r="B773" s="210"/>
      <c r="C773" s="211"/>
      <c r="D773" s="212" t="s">
        <v>283</v>
      </c>
      <c r="E773" s="213" t="s">
        <v>1</v>
      </c>
      <c r="F773" s="214" t="s">
        <v>6762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6763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>
      <c r="B775" s="210"/>
      <c r="C775" s="211"/>
      <c r="D775" s="212" t="s">
        <v>283</v>
      </c>
      <c r="E775" s="213" t="s">
        <v>1</v>
      </c>
      <c r="F775" s="214" t="s">
        <v>6764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>
      <c r="B776" s="210"/>
      <c r="C776" s="211"/>
      <c r="D776" s="212" t="s">
        <v>283</v>
      </c>
      <c r="E776" s="213" t="s">
        <v>1</v>
      </c>
      <c r="F776" s="214" t="s">
        <v>6765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>
      <c r="B777" s="210"/>
      <c r="C777" s="211"/>
      <c r="D777" s="212" t="s">
        <v>283</v>
      </c>
      <c r="E777" s="213" t="s">
        <v>1</v>
      </c>
      <c r="F777" s="214" t="s">
        <v>6766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6767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6909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>
      <c r="B781" s="246"/>
      <c r="C781" s="247"/>
      <c r="D781" s="212" t="s">
        <v>283</v>
      </c>
      <c r="E781" s="248" t="s">
        <v>1</v>
      </c>
      <c r="F781" s="249" t="s">
        <v>5942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>
      <c r="A782" s="34"/>
      <c r="B782" s="35"/>
      <c r="C782" s="192" t="s">
        <v>1380</v>
      </c>
      <c r="D782" s="192" t="s">
        <v>274</v>
      </c>
      <c r="E782" s="193" t="s">
        <v>6967</v>
      </c>
      <c r="F782" s="194" t="s">
        <v>6772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>
      <c r="B783" s="210"/>
      <c r="C783" s="211"/>
      <c r="D783" s="212" t="s">
        <v>283</v>
      </c>
      <c r="E783" s="213" t="s">
        <v>1</v>
      </c>
      <c r="F783" s="214" t="s">
        <v>6759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>
      <c r="B784" s="210"/>
      <c r="C784" s="211"/>
      <c r="D784" s="212" t="s">
        <v>283</v>
      </c>
      <c r="E784" s="213" t="s">
        <v>1</v>
      </c>
      <c r="F784" s="214" t="s">
        <v>6760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>
      <c r="B785" s="210"/>
      <c r="C785" s="211"/>
      <c r="D785" s="212" t="s">
        <v>283</v>
      </c>
      <c r="E785" s="213" t="s">
        <v>1</v>
      </c>
      <c r="F785" s="214" t="s">
        <v>6761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>
      <c r="B786" s="210"/>
      <c r="C786" s="211"/>
      <c r="D786" s="212" t="s">
        <v>283</v>
      </c>
      <c r="E786" s="213" t="s">
        <v>1</v>
      </c>
      <c r="F786" s="214" t="s">
        <v>6762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>
      <c r="B787" s="210"/>
      <c r="C787" s="211"/>
      <c r="D787" s="212" t="s">
        <v>283</v>
      </c>
      <c r="E787" s="213" t="s">
        <v>1</v>
      </c>
      <c r="F787" s="214" t="s">
        <v>6763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>
      <c r="B788" s="210"/>
      <c r="C788" s="211"/>
      <c r="D788" s="212" t="s">
        <v>283</v>
      </c>
      <c r="E788" s="213" t="s">
        <v>1</v>
      </c>
      <c r="F788" s="214" t="s">
        <v>6764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>
      <c r="B789" s="210"/>
      <c r="C789" s="211"/>
      <c r="D789" s="212" t="s">
        <v>283</v>
      </c>
      <c r="E789" s="213" t="s">
        <v>1</v>
      </c>
      <c r="F789" s="214" t="s">
        <v>6765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6766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>
      <c r="B791" s="210"/>
      <c r="C791" s="211"/>
      <c r="D791" s="212" t="s">
        <v>283</v>
      </c>
      <c r="E791" s="213" t="s">
        <v>1</v>
      </c>
      <c r="F791" s="214" t="s">
        <v>6767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6909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>
      <c r="B794" s="246"/>
      <c r="C794" s="247"/>
      <c r="D794" s="212" t="s">
        <v>283</v>
      </c>
      <c r="E794" s="248" t="s">
        <v>1</v>
      </c>
      <c r="F794" s="249" t="s">
        <v>5942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>
      <c r="A795" s="34"/>
      <c r="B795" s="35"/>
      <c r="C795" s="192" t="s">
        <v>1387</v>
      </c>
      <c r="D795" s="192" t="s">
        <v>274</v>
      </c>
      <c r="E795" s="193" t="s">
        <v>6968</v>
      </c>
      <c r="F795" s="194" t="s">
        <v>6969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6768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>
      <c r="B798" s="246"/>
      <c r="C798" s="247"/>
      <c r="D798" s="212" t="s">
        <v>283</v>
      </c>
      <c r="E798" s="248" t="s">
        <v>1</v>
      </c>
      <c r="F798" s="249" t="s">
        <v>5942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>
      <c r="A799" s="34"/>
      <c r="B799" s="35"/>
      <c r="C799" s="192" t="s">
        <v>1397</v>
      </c>
      <c r="D799" s="192" t="s">
        <v>274</v>
      </c>
      <c r="E799" s="193" t="s">
        <v>6970</v>
      </c>
      <c r="F799" s="194" t="s">
        <v>6971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6768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>
      <c r="B802" s="246"/>
      <c r="C802" s="247"/>
      <c r="D802" s="212" t="s">
        <v>283</v>
      </c>
      <c r="E802" s="248" t="s">
        <v>1</v>
      </c>
      <c r="F802" s="249" t="s">
        <v>5942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>
      <c r="A803" s="34"/>
      <c r="B803" s="35"/>
      <c r="C803" s="192" t="s">
        <v>1405</v>
      </c>
      <c r="D803" s="192" t="s">
        <v>274</v>
      </c>
      <c r="E803" s="193" t="s">
        <v>6972</v>
      </c>
      <c r="F803" s="194" t="s">
        <v>6973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>
      <c r="B804" s="210"/>
      <c r="C804" s="211"/>
      <c r="D804" s="212" t="s">
        <v>283</v>
      </c>
      <c r="E804" s="213" t="s">
        <v>1</v>
      </c>
      <c r="F804" s="214" t="s">
        <v>6909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>
      <c r="B806" s="246"/>
      <c r="C806" s="247"/>
      <c r="D806" s="212" t="s">
        <v>283</v>
      </c>
      <c r="E806" s="248" t="s">
        <v>1</v>
      </c>
      <c r="F806" s="249" t="s">
        <v>5942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>
      <c r="A807" s="34"/>
      <c r="B807" s="35"/>
      <c r="C807" s="192" t="s">
        <v>1418</v>
      </c>
      <c r="D807" s="192" t="s">
        <v>274</v>
      </c>
      <c r="E807" s="193" t="s">
        <v>6974</v>
      </c>
      <c r="F807" s="194" t="s">
        <v>6777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6975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6934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6976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>
      <c r="B810" s="246"/>
      <c r="C810" s="247"/>
      <c r="D810" s="212" t="s">
        <v>283</v>
      </c>
      <c r="E810" s="248" t="s">
        <v>1</v>
      </c>
      <c r="F810" s="249" t="s">
        <v>5942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>
      <c r="A811" s="34"/>
      <c r="B811" s="35"/>
      <c r="C811" s="192" t="s">
        <v>1423</v>
      </c>
      <c r="D811" s="192" t="s">
        <v>274</v>
      </c>
      <c r="E811" s="193" t="s">
        <v>6977</v>
      </c>
      <c r="F811" s="194" t="s">
        <v>6978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6934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>
      <c r="B814" s="246"/>
      <c r="C814" s="247"/>
      <c r="D814" s="212" t="s">
        <v>283</v>
      </c>
      <c r="E814" s="248" t="s">
        <v>1</v>
      </c>
      <c r="F814" s="249" t="s">
        <v>5942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>
      <c r="A815" s="34"/>
      <c r="B815" s="35"/>
      <c r="C815" s="192" t="s">
        <v>1431</v>
      </c>
      <c r="D815" s="192" t="s">
        <v>274</v>
      </c>
      <c r="E815" s="193" t="s">
        <v>6979</v>
      </c>
      <c r="F815" s="194" t="s">
        <v>6783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>
      <c r="B816" s="210"/>
      <c r="C816" s="211"/>
      <c r="D816" s="212" t="s">
        <v>283</v>
      </c>
      <c r="E816" s="213" t="s">
        <v>1</v>
      </c>
      <c r="F816" s="214" t="s">
        <v>6909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>
      <c r="B818" s="246"/>
      <c r="C818" s="247"/>
      <c r="D818" s="212" t="s">
        <v>283</v>
      </c>
      <c r="E818" s="248" t="s">
        <v>1</v>
      </c>
      <c r="F818" s="249" t="s">
        <v>5942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>
      <c r="A819" s="34"/>
      <c r="B819" s="35"/>
      <c r="C819" s="192" t="s">
        <v>1436</v>
      </c>
      <c r="D819" s="192" t="s">
        <v>274</v>
      </c>
      <c r="E819" s="193" t="s">
        <v>6980</v>
      </c>
      <c r="F819" s="194" t="s">
        <v>6981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6934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>
      <c r="B822" s="246"/>
      <c r="C822" s="247"/>
      <c r="D822" s="212" t="s">
        <v>283</v>
      </c>
      <c r="E822" s="248" t="s">
        <v>1</v>
      </c>
      <c r="F822" s="249" t="s">
        <v>5942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>
      <c r="A823" s="34"/>
      <c r="B823" s="35"/>
      <c r="C823" s="192" t="s">
        <v>1443</v>
      </c>
      <c r="D823" s="192" t="s">
        <v>274</v>
      </c>
      <c r="E823" s="193" t="s">
        <v>6982</v>
      </c>
      <c r="F823" s="194" t="s">
        <v>6786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6934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>
      <c r="B826" s="246"/>
      <c r="C826" s="247"/>
      <c r="D826" s="212" t="s">
        <v>283</v>
      </c>
      <c r="E826" s="248" t="s">
        <v>1</v>
      </c>
      <c r="F826" s="249" t="s">
        <v>5942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>
      <c r="A827" s="34"/>
      <c r="B827" s="35"/>
      <c r="C827" s="192" t="s">
        <v>6516</v>
      </c>
      <c r="D827" s="192" t="s">
        <v>274</v>
      </c>
      <c r="E827" s="193" t="s">
        <v>6983</v>
      </c>
      <c r="F827" s="194" t="s">
        <v>6984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6909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>
      <c r="B830" s="246"/>
      <c r="C830" s="247"/>
      <c r="D830" s="212" t="s">
        <v>283</v>
      </c>
      <c r="E830" s="248" t="s">
        <v>1</v>
      </c>
      <c r="F830" s="249" t="s">
        <v>5942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>
      <c r="A831" s="34"/>
      <c r="B831" s="35"/>
      <c r="C831" s="192" t="s">
        <v>1448</v>
      </c>
      <c r="D831" s="192" t="s">
        <v>274</v>
      </c>
      <c r="E831" s="193" t="s">
        <v>6985</v>
      </c>
      <c r="F831" s="194" t="s">
        <v>6788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6929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>
      <c r="B834" s="246"/>
      <c r="C834" s="247"/>
      <c r="D834" s="212" t="s">
        <v>283</v>
      </c>
      <c r="E834" s="248" t="s">
        <v>1</v>
      </c>
      <c r="F834" s="249" t="s">
        <v>5942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>
      <c r="A835" s="34"/>
      <c r="B835" s="35"/>
      <c r="C835" s="192" t="s">
        <v>1467</v>
      </c>
      <c r="D835" s="192" t="s">
        <v>274</v>
      </c>
      <c r="E835" s="193" t="s">
        <v>6986</v>
      </c>
      <c r="F835" s="194" t="s">
        <v>6987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6918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>
      <c r="B838" s="246"/>
      <c r="C838" s="247"/>
      <c r="D838" s="212" t="s">
        <v>283</v>
      </c>
      <c r="E838" s="248" t="s">
        <v>1</v>
      </c>
      <c r="F838" s="249" t="s">
        <v>5942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>
      <c r="A839" s="34"/>
      <c r="B839" s="35"/>
      <c r="C839" s="192" t="s">
        <v>1487</v>
      </c>
      <c r="D839" s="192" t="s">
        <v>274</v>
      </c>
      <c r="E839" s="193" t="s">
        <v>6988</v>
      </c>
      <c r="F839" s="194" t="s">
        <v>6790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>
      <c r="B840" s="210"/>
      <c r="C840" s="211"/>
      <c r="D840" s="212" t="s">
        <v>283</v>
      </c>
      <c r="E840" s="213" t="s">
        <v>1</v>
      </c>
      <c r="F840" s="214" t="s">
        <v>6989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>
      <c r="B842" s="246"/>
      <c r="C842" s="247"/>
      <c r="D842" s="212" t="s">
        <v>283</v>
      </c>
      <c r="E842" s="248" t="s">
        <v>1</v>
      </c>
      <c r="F842" s="249" t="s">
        <v>5942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>
      <c r="A843" s="34"/>
      <c r="B843" s="35"/>
      <c r="C843" s="192" t="s">
        <v>1503</v>
      </c>
      <c r="D843" s="192" t="s">
        <v>274</v>
      </c>
      <c r="E843" s="193" t="s">
        <v>6990</v>
      </c>
      <c r="F843" s="194" t="s">
        <v>6793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>
      <c r="B844" s="210"/>
      <c r="C844" s="211"/>
      <c r="D844" s="212" t="s">
        <v>283</v>
      </c>
      <c r="E844" s="213" t="s">
        <v>1</v>
      </c>
      <c r="F844" s="214" t="s">
        <v>6989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>
      <c r="B846" s="246"/>
      <c r="C846" s="247"/>
      <c r="D846" s="212" t="s">
        <v>283</v>
      </c>
      <c r="E846" s="248" t="s">
        <v>1</v>
      </c>
      <c r="F846" s="249" t="s">
        <v>5942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>
      <c r="A847" s="34"/>
      <c r="B847" s="35"/>
      <c r="C847" s="192" t="s">
        <v>1508</v>
      </c>
      <c r="D847" s="192" t="s">
        <v>274</v>
      </c>
      <c r="E847" s="193" t="s">
        <v>6991</v>
      </c>
      <c r="F847" s="194" t="s">
        <v>6795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6723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>
      <c r="B850" s="246"/>
      <c r="C850" s="247"/>
      <c r="D850" s="212" t="s">
        <v>283</v>
      </c>
      <c r="E850" s="248" t="s">
        <v>1</v>
      </c>
      <c r="F850" s="249" t="s">
        <v>5942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>
      <c r="A851" s="34"/>
      <c r="B851" s="35"/>
      <c r="C851" s="192" t="s">
        <v>1517</v>
      </c>
      <c r="D851" s="192" t="s">
        <v>274</v>
      </c>
      <c r="E851" s="193" t="s">
        <v>6992</v>
      </c>
      <c r="F851" s="194" t="s">
        <v>6797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>
      <c r="B852" s="210"/>
      <c r="C852" s="211"/>
      <c r="D852" s="212" t="s">
        <v>283</v>
      </c>
      <c r="E852" s="213" t="s">
        <v>1</v>
      </c>
      <c r="F852" s="214" t="s">
        <v>6723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>
      <c r="B854" s="246"/>
      <c r="C854" s="247"/>
      <c r="D854" s="212" t="s">
        <v>283</v>
      </c>
      <c r="E854" s="248" t="s">
        <v>1</v>
      </c>
      <c r="F854" s="249" t="s">
        <v>5942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>
      <c r="A855" s="34"/>
      <c r="B855" s="35"/>
      <c r="C855" s="192" t="s">
        <v>1522</v>
      </c>
      <c r="D855" s="192" t="s">
        <v>274</v>
      </c>
      <c r="E855" s="193" t="s">
        <v>6993</v>
      </c>
      <c r="F855" s="194" t="s">
        <v>6801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6723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>
      <c r="B858" s="246"/>
      <c r="C858" s="247"/>
      <c r="D858" s="212" t="s">
        <v>283</v>
      </c>
      <c r="E858" s="248" t="s">
        <v>1</v>
      </c>
      <c r="F858" s="249" t="s">
        <v>5942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>
      <c r="A859" s="34"/>
      <c r="B859" s="35"/>
      <c r="C859" s="192" t="s">
        <v>1536</v>
      </c>
      <c r="D859" s="192" t="s">
        <v>274</v>
      </c>
      <c r="E859" s="193" t="s">
        <v>6994</v>
      </c>
      <c r="F859" s="194" t="s">
        <v>6803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>
      <c r="B860" s="210"/>
      <c r="C860" s="211"/>
      <c r="D860" s="212" t="s">
        <v>283</v>
      </c>
      <c r="E860" s="213" t="s">
        <v>1</v>
      </c>
      <c r="F860" s="214" t="s">
        <v>6804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6995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>
      <c r="B863" s="246"/>
      <c r="C863" s="247"/>
      <c r="D863" s="212" t="s">
        <v>283</v>
      </c>
      <c r="E863" s="248" t="s">
        <v>1</v>
      </c>
      <c r="F863" s="249" t="s">
        <v>5942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>
      <c r="A864" s="34"/>
      <c r="B864" s="35"/>
      <c r="C864" s="192" t="s">
        <v>1541</v>
      </c>
      <c r="D864" s="192" t="s">
        <v>274</v>
      </c>
      <c r="E864" s="193" t="s">
        <v>6996</v>
      </c>
      <c r="F864" s="194" t="s">
        <v>6997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>
      <c r="A865" s="34"/>
      <c r="B865" s="35"/>
      <c r="C865" s="192" t="s">
        <v>1550</v>
      </c>
      <c r="D865" s="192" t="s">
        <v>274</v>
      </c>
      <c r="E865" s="193" t="s">
        <v>6998</v>
      </c>
      <c r="F865" s="194" t="s">
        <v>6809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>
      <c r="B866" s="176"/>
      <c r="C866" s="177"/>
      <c r="D866" s="178" t="s">
        <v>75</v>
      </c>
      <c r="E866" s="179" t="s">
        <v>6999</v>
      </c>
      <c r="F866" s="179" t="s">
        <v>7000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>
      <c r="A867" s="34"/>
      <c r="B867" s="35"/>
      <c r="C867" s="192" t="s">
        <v>1555</v>
      </c>
      <c r="D867" s="192" t="s">
        <v>274</v>
      </c>
      <c r="E867" s="193" t="s">
        <v>7001</v>
      </c>
      <c r="F867" s="194" t="s">
        <v>7002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>
      <c r="B868" s="210"/>
      <c r="C868" s="211"/>
      <c r="D868" s="212" t="s">
        <v>283</v>
      </c>
      <c r="E868" s="213" t="s">
        <v>1</v>
      </c>
      <c r="F868" s="214" t="s">
        <v>6707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>
      <c r="B869" s="210"/>
      <c r="C869" s="211"/>
      <c r="D869" s="212" t="s">
        <v>283</v>
      </c>
      <c r="E869" s="213" t="s">
        <v>1</v>
      </c>
      <c r="F869" s="214" t="s">
        <v>6708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>
      <c r="B870" s="210"/>
      <c r="C870" s="211"/>
      <c r="D870" s="212" t="s">
        <v>283</v>
      </c>
      <c r="E870" s="213" t="s">
        <v>1</v>
      </c>
      <c r="F870" s="214" t="s">
        <v>6709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>
      <c r="B871" s="210"/>
      <c r="C871" s="211"/>
      <c r="D871" s="212" t="s">
        <v>283</v>
      </c>
      <c r="E871" s="213" t="s">
        <v>1</v>
      </c>
      <c r="F871" s="214" t="s">
        <v>6710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>
      <c r="B872" s="210"/>
      <c r="C872" s="211"/>
      <c r="D872" s="212" t="s">
        <v>283</v>
      </c>
      <c r="E872" s="213" t="s">
        <v>1</v>
      </c>
      <c r="F872" s="214" t="s">
        <v>6711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>
      <c r="B873" s="210"/>
      <c r="C873" s="211"/>
      <c r="D873" s="212" t="s">
        <v>283</v>
      </c>
      <c r="E873" s="213" t="s">
        <v>1</v>
      </c>
      <c r="F873" s="214" t="s">
        <v>6712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>
      <c r="B874" s="210"/>
      <c r="C874" s="211"/>
      <c r="D874" s="212" t="s">
        <v>283</v>
      </c>
      <c r="E874" s="213" t="s">
        <v>1</v>
      </c>
      <c r="F874" s="214" t="s">
        <v>6713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>
      <c r="B875" s="210"/>
      <c r="C875" s="211"/>
      <c r="D875" s="212" t="s">
        <v>283</v>
      </c>
      <c r="E875" s="213" t="s">
        <v>1</v>
      </c>
      <c r="F875" s="214" t="s">
        <v>6714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>
      <c r="B876" s="210"/>
      <c r="C876" s="211"/>
      <c r="D876" s="212" t="s">
        <v>283</v>
      </c>
      <c r="E876" s="213" t="s">
        <v>1</v>
      </c>
      <c r="F876" s="214" t="s">
        <v>6715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>
      <c r="B877" s="210"/>
      <c r="C877" s="211"/>
      <c r="D877" s="212" t="s">
        <v>283</v>
      </c>
      <c r="E877" s="213" t="s">
        <v>1</v>
      </c>
      <c r="F877" s="214" t="s">
        <v>6716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6717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>
      <c r="B879" s="210"/>
      <c r="C879" s="211"/>
      <c r="D879" s="212" t="s">
        <v>283</v>
      </c>
      <c r="E879" s="213" t="s">
        <v>1</v>
      </c>
      <c r="F879" s="214" t="s">
        <v>6718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>
      <c r="B880" s="210"/>
      <c r="C880" s="211"/>
      <c r="D880" s="212" t="s">
        <v>283</v>
      </c>
      <c r="E880" s="213" t="s">
        <v>1</v>
      </c>
      <c r="F880" s="214" t="s">
        <v>6719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>
      <c r="B881" s="210"/>
      <c r="C881" s="211"/>
      <c r="D881" s="212" t="s">
        <v>283</v>
      </c>
      <c r="E881" s="213" t="s">
        <v>1</v>
      </c>
      <c r="F881" s="214" t="s">
        <v>6720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>
      <c r="B882" s="210"/>
      <c r="C882" s="211"/>
      <c r="D882" s="212" t="s">
        <v>283</v>
      </c>
      <c r="E882" s="213" t="s">
        <v>1</v>
      </c>
      <c r="F882" s="214" t="s">
        <v>6721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>
      <c r="B883" s="210"/>
      <c r="C883" s="211"/>
      <c r="D883" s="212" t="s">
        <v>283</v>
      </c>
      <c r="E883" s="213" t="s">
        <v>1</v>
      </c>
      <c r="F883" s="214" t="s">
        <v>6722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6768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>
      <c r="B886" s="246"/>
      <c r="C886" s="247"/>
      <c r="D886" s="212" t="s">
        <v>283</v>
      </c>
      <c r="E886" s="248" t="s">
        <v>1</v>
      </c>
      <c r="F886" s="249" t="s">
        <v>5942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>
      <c r="A887" s="34"/>
      <c r="B887" s="35"/>
      <c r="C887" s="192" t="s">
        <v>1563</v>
      </c>
      <c r="D887" s="192" t="s">
        <v>274</v>
      </c>
      <c r="E887" s="193" t="s">
        <v>7003</v>
      </c>
      <c r="F887" s="194" t="s">
        <v>7004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>
      <c r="B888" s="210"/>
      <c r="C888" s="211"/>
      <c r="D888" s="212" t="s">
        <v>283</v>
      </c>
      <c r="E888" s="213" t="s">
        <v>1</v>
      </c>
      <c r="F888" s="214" t="s">
        <v>6723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>
      <c r="B890" s="246"/>
      <c r="C890" s="247"/>
      <c r="D890" s="212" t="s">
        <v>283</v>
      </c>
      <c r="E890" s="248" t="s">
        <v>1</v>
      </c>
      <c r="F890" s="249" t="s">
        <v>5942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>
      <c r="A891" s="34"/>
      <c r="B891" s="35"/>
      <c r="C891" s="192" t="s">
        <v>1573</v>
      </c>
      <c r="D891" s="192" t="s">
        <v>274</v>
      </c>
      <c r="E891" s="193" t="s">
        <v>7005</v>
      </c>
      <c r="F891" s="194" t="s">
        <v>6727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6768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>
      <c r="B894" s="246"/>
      <c r="C894" s="247"/>
      <c r="D894" s="212" t="s">
        <v>283</v>
      </c>
      <c r="E894" s="248" t="s">
        <v>1</v>
      </c>
      <c r="F894" s="249" t="s">
        <v>5942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>
      <c r="A895" s="34"/>
      <c r="B895" s="35"/>
      <c r="C895" s="192" t="s">
        <v>1580</v>
      </c>
      <c r="D895" s="192" t="s">
        <v>274</v>
      </c>
      <c r="E895" s="193" t="s">
        <v>7006</v>
      </c>
      <c r="F895" s="194" t="s">
        <v>6732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>
      <c r="B896" s="210"/>
      <c r="C896" s="211"/>
      <c r="D896" s="212" t="s">
        <v>283</v>
      </c>
      <c r="E896" s="213" t="s">
        <v>1</v>
      </c>
      <c r="F896" s="214" t="s">
        <v>6733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>
      <c r="B897" s="210"/>
      <c r="C897" s="211"/>
      <c r="D897" s="212" t="s">
        <v>283</v>
      </c>
      <c r="E897" s="213" t="s">
        <v>1</v>
      </c>
      <c r="F897" s="214" t="s">
        <v>6734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>
      <c r="B898" s="210"/>
      <c r="C898" s="211"/>
      <c r="D898" s="212" t="s">
        <v>283</v>
      </c>
      <c r="E898" s="213" t="s">
        <v>1</v>
      </c>
      <c r="F898" s="214" t="s">
        <v>6735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>
      <c r="B899" s="210"/>
      <c r="C899" s="211"/>
      <c r="D899" s="212" t="s">
        <v>283</v>
      </c>
      <c r="E899" s="213" t="s">
        <v>1</v>
      </c>
      <c r="F899" s="214" t="s">
        <v>6909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>
      <c r="B901" s="246"/>
      <c r="C901" s="247"/>
      <c r="D901" s="212" t="s">
        <v>283</v>
      </c>
      <c r="E901" s="248" t="s">
        <v>1</v>
      </c>
      <c r="F901" s="249" t="s">
        <v>5942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>
      <c r="A902" s="34"/>
      <c r="B902" s="35"/>
      <c r="C902" s="192" t="s">
        <v>1586</v>
      </c>
      <c r="D902" s="192" t="s">
        <v>274</v>
      </c>
      <c r="E902" s="193" t="s">
        <v>7007</v>
      </c>
      <c r="F902" s="194" t="s">
        <v>6738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6733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>
      <c r="B904" s="210"/>
      <c r="C904" s="211"/>
      <c r="D904" s="212" t="s">
        <v>283</v>
      </c>
      <c r="E904" s="213" t="s">
        <v>1</v>
      </c>
      <c r="F904" s="214" t="s">
        <v>6909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>
      <c r="B906" s="246"/>
      <c r="C906" s="247"/>
      <c r="D906" s="212" t="s">
        <v>283</v>
      </c>
      <c r="E906" s="248" t="s">
        <v>1</v>
      </c>
      <c r="F906" s="249" t="s">
        <v>5942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>
      <c r="A907" s="34"/>
      <c r="B907" s="35"/>
      <c r="C907" s="192" t="s">
        <v>1593</v>
      </c>
      <c r="D907" s="192" t="s">
        <v>274</v>
      </c>
      <c r="E907" s="193" t="s">
        <v>7008</v>
      </c>
      <c r="F907" s="194" t="s">
        <v>6732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>
      <c r="B908" s="210"/>
      <c r="C908" s="211"/>
      <c r="D908" s="212" t="s">
        <v>283</v>
      </c>
      <c r="E908" s="213" t="s">
        <v>1</v>
      </c>
      <c r="F908" s="214" t="s">
        <v>6733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6734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>
      <c r="B910" s="210"/>
      <c r="C910" s="211"/>
      <c r="D910" s="212" t="s">
        <v>283</v>
      </c>
      <c r="E910" s="213" t="s">
        <v>1</v>
      </c>
      <c r="F910" s="214" t="s">
        <v>6735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6909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>
      <c r="B913" s="246"/>
      <c r="C913" s="247"/>
      <c r="D913" s="212" t="s">
        <v>283</v>
      </c>
      <c r="E913" s="248" t="s">
        <v>1</v>
      </c>
      <c r="F913" s="249" t="s">
        <v>5942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>
      <c r="A914" s="34"/>
      <c r="B914" s="35"/>
      <c r="C914" s="192" t="s">
        <v>1598</v>
      </c>
      <c r="D914" s="192" t="s">
        <v>274</v>
      </c>
      <c r="E914" s="193" t="s">
        <v>7009</v>
      </c>
      <c r="F914" s="194" t="s">
        <v>6738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6733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>
      <c r="B916" s="210"/>
      <c r="C916" s="211"/>
      <c r="D916" s="212" t="s">
        <v>283</v>
      </c>
      <c r="E916" s="213" t="s">
        <v>1</v>
      </c>
      <c r="F916" s="214" t="s">
        <v>6909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>
      <c r="B918" s="246"/>
      <c r="C918" s="247"/>
      <c r="D918" s="212" t="s">
        <v>283</v>
      </c>
      <c r="E918" s="248" t="s">
        <v>1</v>
      </c>
      <c r="F918" s="249" t="s">
        <v>5942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>
      <c r="A919" s="34"/>
      <c r="B919" s="35"/>
      <c r="C919" s="192" t="s">
        <v>1604</v>
      </c>
      <c r="D919" s="192" t="s">
        <v>274</v>
      </c>
      <c r="E919" s="193" t="s">
        <v>7010</v>
      </c>
      <c r="F919" s="194" t="s">
        <v>6911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>
      <c r="B920" s="210"/>
      <c r="C920" s="211"/>
      <c r="D920" s="212" t="s">
        <v>283</v>
      </c>
      <c r="E920" s="213" t="s">
        <v>1</v>
      </c>
      <c r="F920" s="214" t="s">
        <v>6733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>
      <c r="B921" s="210"/>
      <c r="C921" s="211"/>
      <c r="D921" s="212" t="s">
        <v>283</v>
      </c>
      <c r="E921" s="213" t="s">
        <v>1</v>
      </c>
      <c r="F921" s="214" t="s">
        <v>6734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>
      <c r="B922" s="210"/>
      <c r="C922" s="211"/>
      <c r="D922" s="212" t="s">
        <v>283</v>
      </c>
      <c r="E922" s="213" t="s">
        <v>1</v>
      </c>
      <c r="F922" s="214" t="s">
        <v>6735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6909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>
      <c r="B925" s="246"/>
      <c r="C925" s="247"/>
      <c r="D925" s="212" t="s">
        <v>283</v>
      </c>
      <c r="E925" s="248" t="s">
        <v>1</v>
      </c>
      <c r="F925" s="249" t="s">
        <v>5942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>
      <c r="A926" s="34"/>
      <c r="B926" s="35"/>
      <c r="C926" s="192" t="s">
        <v>1611</v>
      </c>
      <c r="D926" s="192" t="s">
        <v>274</v>
      </c>
      <c r="E926" s="193" t="s">
        <v>7011</v>
      </c>
      <c r="F926" s="194" t="s">
        <v>6913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6733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>
      <c r="B928" s="210"/>
      <c r="C928" s="211"/>
      <c r="D928" s="212" t="s">
        <v>283</v>
      </c>
      <c r="E928" s="213" t="s">
        <v>1</v>
      </c>
      <c r="F928" s="214" t="s">
        <v>6909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>
      <c r="B930" s="246"/>
      <c r="C930" s="247"/>
      <c r="D930" s="212" t="s">
        <v>283</v>
      </c>
      <c r="E930" s="248" t="s">
        <v>1</v>
      </c>
      <c r="F930" s="249" t="s">
        <v>5942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>
      <c r="A931" s="34"/>
      <c r="B931" s="35"/>
      <c r="C931" s="192" t="s">
        <v>1617</v>
      </c>
      <c r="D931" s="192" t="s">
        <v>274</v>
      </c>
      <c r="E931" s="193" t="s">
        <v>7012</v>
      </c>
      <c r="F931" s="194" t="s">
        <v>6911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>
      <c r="B932" s="210"/>
      <c r="C932" s="211"/>
      <c r="D932" s="212" t="s">
        <v>283</v>
      </c>
      <c r="E932" s="213" t="s">
        <v>1</v>
      </c>
      <c r="F932" s="214" t="s">
        <v>6733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>
      <c r="B933" s="210"/>
      <c r="C933" s="211"/>
      <c r="D933" s="212" t="s">
        <v>283</v>
      </c>
      <c r="E933" s="213" t="s">
        <v>1</v>
      </c>
      <c r="F933" s="214" t="s">
        <v>6734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>
      <c r="B934" s="210"/>
      <c r="C934" s="211"/>
      <c r="D934" s="212" t="s">
        <v>283</v>
      </c>
      <c r="E934" s="213" t="s">
        <v>1</v>
      </c>
      <c r="F934" s="214" t="s">
        <v>6735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6909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>
      <c r="B937" s="246"/>
      <c r="C937" s="247"/>
      <c r="D937" s="212" t="s">
        <v>283</v>
      </c>
      <c r="E937" s="248" t="s">
        <v>1</v>
      </c>
      <c r="F937" s="249" t="s">
        <v>5942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>
      <c r="A938" s="34"/>
      <c r="B938" s="35"/>
      <c r="C938" s="192" t="s">
        <v>1631</v>
      </c>
      <c r="D938" s="192" t="s">
        <v>274</v>
      </c>
      <c r="E938" s="193" t="s">
        <v>7013</v>
      </c>
      <c r="F938" s="194" t="s">
        <v>6913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>
      <c r="B939" s="210"/>
      <c r="C939" s="211"/>
      <c r="D939" s="212" t="s">
        <v>283</v>
      </c>
      <c r="E939" s="213" t="s">
        <v>1</v>
      </c>
      <c r="F939" s="214" t="s">
        <v>6733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6909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>
      <c r="B942" s="246"/>
      <c r="C942" s="247"/>
      <c r="D942" s="212" t="s">
        <v>283</v>
      </c>
      <c r="E942" s="248" t="s">
        <v>1</v>
      </c>
      <c r="F942" s="249" t="s">
        <v>5942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>
      <c r="A943" s="34"/>
      <c r="B943" s="35"/>
      <c r="C943" s="192" t="s">
        <v>1643</v>
      </c>
      <c r="D943" s="192" t="s">
        <v>274</v>
      </c>
      <c r="E943" s="193" t="s">
        <v>7014</v>
      </c>
      <c r="F943" s="194" t="s">
        <v>6732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>
      <c r="B944" s="210"/>
      <c r="C944" s="211"/>
      <c r="D944" s="212" t="s">
        <v>283</v>
      </c>
      <c r="E944" s="213" t="s">
        <v>1</v>
      </c>
      <c r="F944" s="214" t="s">
        <v>6733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>
      <c r="B945" s="210"/>
      <c r="C945" s="211"/>
      <c r="D945" s="212" t="s">
        <v>283</v>
      </c>
      <c r="E945" s="213" t="s">
        <v>1</v>
      </c>
      <c r="F945" s="214" t="s">
        <v>6734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6735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6909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>
      <c r="B949" s="246"/>
      <c r="C949" s="247"/>
      <c r="D949" s="212" t="s">
        <v>283</v>
      </c>
      <c r="E949" s="248" t="s">
        <v>1</v>
      </c>
      <c r="F949" s="249" t="s">
        <v>5942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>
      <c r="A950" s="34"/>
      <c r="B950" s="35"/>
      <c r="C950" s="192" t="s">
        <v>1652</v>
      </c>
      <c r="D950" s="192" t="s">
        <v>274</v>
      </c>
      <c r="E950" s="193" t="s">
        <v>7015</v>
      </c>
      <c r="F950" s="194" t="s">
        <v>6738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>
      <c r="B951" s="210"/>
      <c r="C951" s="211"/>
      <c r="D951" s="212" t="s">
        <v>283</v>
      </c>
      <c r="E951" s="213" t="s">
        <v>1</v>
      </c>
      <c r="F951" s="214" t="s">
        <v>6733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>
      <c r="B952" s="210"/>
      <c r="C952" s="211"/>
      <c r="D952" s="212" t="s">
        <v>283</v>
      </c>
      <c r="E952" s="213" t="s">
        <v>1</v>
      </c>
      <c r="F952" s="214" t="s">
        <v>6909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>
      <c r="B954" s="246"/>
      <c r="C954" s="247"/>
      <c r="D954" s="212" t="s">
        <v>283</v>
      </c>
      <c r="E954" s="248" t="s">
        <v>1</v>
      </c>
      <c r="F954" s="249" t="s">
        <v>5942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>
      <c r="A955" s="34"/>
      <c r="B955" s="35"/>
      <c r="C955" s="192" t="s">
        <v>1663</v>
      </c>
      <c r="D955" s="192" t="s">
        <v>274</v>
      </c>
      <c r="E955" s="193" t="s">
        <v>7016</v>
      </c>
      <c r="F955" s="194" t="s">
        <v>6911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>
      <c r="B956" s="210"/>
      <c r="C956" s="211"/>
      <c r="D956" s="212" t="s">
        <v>283</v>
      </c>
      <c r="E956" s="213" t="s">
        <v>1</v>
      </c>
      <c r="F956" s="214" t="s">
        <v>6733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>
      <c r="B957" s="210"/>
      <c r="C957" s="211"/>
      <c r="D957" s="212" t="s">
        <v>283</v>
      </c>
      <c r="E957" s="213" t="s">
        <v>1</v>
      </c>
      <c r="F957" s="214" t="s">
        <v>6734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>
      <c r="B958" s="210"/>
      <c r="C958" s="211"/>
      <c r="D958" s="212" t="s">
        <v>283</v>
      </c>
      <c r="E958" s="213" t="s">
        <v>1</v>
      </c>
      <c r="F958" s="214" t="s">
        <v>6735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>
      <c r="B959" s="210"/>
      <c r="C959" s="211"/>
      <c r="D959" s="212" t="s">
        <v>283</v>
      </c>
      <c r="E959" s="213" t="s">
        <v>1</v>
      </c>
      <c r="F959" s="214" t="s">
        <v>6909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>
      <c r="B961" s="246"/>
      <c r="C961" s="247"/>
      <c r="D961" s="212" t="s">
        <v>283</v>
      </c>
      <c r="E961" s="248" t="s">
        <v>1</v>
      </c>
      <c r="F961" s="249" t="s">
        <v>5942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>
      <c r="A962" s="34"/>
      <c r="B962" s="35"/>
      <c r="C962" s="192" t="s">
        <v>1671</v>
      </c>
      <c r="D962" s="192" t="s">
        <v>274</v>
      </c>
      <c r="E962" s="193" t="s">
        <v>7017</v>
      </c>
      <c r="F962" s="194" t="s">
        <v>6913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>
      <c r="B963" s="210"/>
      <c r="C963" s="211"/>
      <c r="D963" s="212" t="s">
        <v>283</v>
      </c>
      <c r="E963" s="213" t="s">
        <v>1</v>
      </c>
      <c r="F963" s="214" t="s">
        <v>6733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>
      <c r="B964" s="210"/>
      <c r="C964" s="211"/>
      <c r="D964" s="212" t="s">
        <v>283</v>
      </c>
      <c r="E964" s="213" t="s">
        <v>1</v>
      </c>
      <c r="F964" s="214" t="s">
        <v>6909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>
      <c r="B966" s="246"/>
      <c r="C966" s="247"/>
      <c r="D966" s="212" t="s">
        <v>283</v>
      </c>
      <c r="E966" s="248" t="s">
        <v>1</v>
      </c>
      <c r="F966" s="249" t="s">
        <v>5942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>
      <c r="A967" s="34"/>
      <c r="B967" s="35"/>
      <c r="C967" s="192" t="s">
        <v>1676</v>
      </c>
      <c r="D967" s="192" t="s">
        <v>274</v>
      </c>
      <c r="E967" s="193" t="s">
        <v>7018</v>
      </c>
      <c r="F967" s="194" t="s">
        <v>6740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>
      <c r="B968" s="210"/>
      <c r="C968" s="211"/>
      <c r="D968" s="212" t="s">
        <v>283</v>
      </c>
      <c r="E968" s="213" t="s">
        <v>1</v>
      </c>
      <c r="F968" s="214" t="s">
        <v>6733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>
      <c r="B969" s="210"/>
      <c r="C969" s="211"/>
      <c r="D969" s="212" t="s">
        <v>283</v>
      </c>
      <c r="E969" s="213" t="s">
        <v>1</v>
      </c>
      <c r="F969" s="214" t="s">
        <v>6734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>
      <c r="B970" s="210"/>
      <c r="C970" s="211"/>
      <c r="D970" s="212" t="s">
        <v>283</v>
      </c>
      <c r="E970" s="213" t="s">
        <v>1</v>
      </c>
      <c r="F970" s="214" t="s">
        <v>6735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>
      <c r="B971" s="210"/>
      <c r="C971" s="211"/>
      <c r="D971" s="212" t="s">
        <v>283</v>
      </c>
      <c r="E971" s="213" t="s">
        <v>1</v>
      </c>
      <c r="F971" s="214" t="s">
        <v>6909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>
      <c r="B973" s="246"/>
      <c r="C973" s="247"/>
      <c r="D973" s="212" t="s">
        <v>283</v>
      </c>
      <c r="E973" s="248" t="s">
        <v>1</v>
      </c>
      <c r="F973" s="249" t="s">
        <v>5942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>
      <c r="A974" s="34"/>
      <c r="B974" s="35"/>
      <c r="C974" s="192" t="s">
        <v>1786</v>
      </c>
      <c r="D974" s="192" t="s">
        <v>274</v>
      </c>
      <c r="E974" s="193" t="s">
        <v>7019</v>
      </c>
      <c r="F974" s="194" t="s">
        <v>6742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>
      <c r="B975" s="210"/>
      <c r="C975" s="211"/>
      <c r="D975" s="212" t="s">
        <v>283</v>
      </c>
      <c r="E975" s="213" t="s">
        <v>1</v>
      </c>
      <c r="F975" s="214" t="s">
        <v>6733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>
      <c r="B976" s="210"/>
      <c r="C976" s="211"/>
      <c r="D976" s="212" t="s">
        <v>283</v>
      </c>
      <c r="E976" s="213" t="s">
        <v>1</v>
      </c>
      <c r="F976" s="214" t="s">
        <v>6909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>
      <c r="B978" s="246"/>
      <c r="C978" s="247"/>
      <c r="D978" s="212" t="s">
        <v>283</v>
      </c>
      <c r="E978" s="248" t="s">
        <v>1</v>
      </c>
      <c r="F978" s="249" t="s">
        <v>5942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>
      <c r="A979" s="34"/>
      <c r="B979" s="35"/>
      <c r="C979" s="192" t="s">
        <v>1793</v>
      </c>
      <c r="D979" s="192" t="s">
        <v>274</v>
      </c>
      <c r="E979" s="193" t="s">
        <v>7020</v>
      </c>
      <c r="F979" s="194" t="s">
        <v>7021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>
      <c r="B980" s="210"/>
      <c r="C980" s="211"/>
      <c r="D980" s="212" t="s">
        <v>283</v>
      </c>
      <c r="E980" s="213" t="s">
        <v>1</v>
      </c>
      <c r="F980" s="214" t="s">
        <v>7022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>
      <c r="B981" s="210"/>
      <c r="C981" s="211"/>
      <c r="D981" s="212" t="s">
        <v>283</v>
      </c>
      <c r="E981" s="213" t="s">
        <v>1</v>
      </c>
      <c r="F981" s="214" t="s">
        <v>6909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>
      <c r="B983" s="246"/>
      <c r="C983" s="247"/>
      <c r="D983" s="212" t="s">
        <v>283</v>
      </c>
      <c r="E983" s="248" t="s">
        <v>1</v>
      </c>
      <c r="F983" s="249" t="s">
        <v>5942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>
      <c r="A984" s="34"/>
      <c r="B984" s="35"/>
      <c r="C984" s="192" t="s">
        <v>1801</v>
      </c>
      <c r="D984" s="192" t="s">
        <v>274</v>
      </c>
      <c r="E984" s="193" t="s">
        <v>7023</v>
      </c>
      <c r="F984" s="194" t="s">
        <v>7024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>
      <c r="B985" s="210"/>
      <c r="C985" s="211"/>
      <c r="D985" s="212" t="s">
        <v>283</v>
      </c>
      <c r="E985" s="213" t="s">
        <v>1</v>
      </c>
      <c r="F985" s="214" t="s">
        <v>6909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>
      <c r="B987" s="246"/>
      <c r="C987" s="247"/>
      <c r="D987" s="212" t="s">
        <v>283</v>
      </c>
      <c r="E987" s="248" t="s">
        <v>1</v>
      </c>
      <c r="F987" s="249" t="s">
        <v>5942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>
      <c r="A988" s="34"/>
      <c r="B988" s="35"/>
      <c r="C988" s="192" t="s">
        <v>1810</v>
      </c>
      <c r="D988" s="192" t="s">
        <v>274</v>
      </c>
      <c r="E988" s="193" t="s">
        <v>7025</v>
      </c>
      <c r="F988" s="194" t="s">
        <v>6938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>
      <c r="B989" s="210"/>
      <c r="C989" s="211"/>
      <c r="D989" s="212" t="s">
        <v>283</v>
      </c>
      <c r="E989" s="213" t="s">
        <v>1</v>
      </c>
      <c r="F989" s="214" t="s">
        <v>6909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>
      <c r="B991" s="246"/>
      <c r="C991" s="247"/>
      <c r="D991" s="212" t="s">
        <v>283</v>
      </c>
      <c r="E991" s="248" t="s">
        <v>1</v>
      </c>
      <c r="F991" s="249" t="s">
        <v>5942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>
      <c r="A992" s="34"/>
      <c r="B992" s="35"/>
      <c r="C992" s="192" t="s">
        <v>1815</v>
      </c>
      <c r="D992" s="192" t="s">
        <v>274</v>
      </c>
      <c r="E992" s="193" t="s">
        <v>7026</v>
      </c>
      <c r="F992" s="194" t="s">
        <v>6940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>
      <c r="B993" s="210"/>
      <c r="C993" s="211"/>
      <c r="D993" s="212" t="s">
        <v>283</v>
      </c>
      <c r="E993" s="213" t="s">
        <v>1</v>
      </c>
      <c r="F993" s="214" t="s">
        <v>6909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>
      <c r="B995" s="246"/>
      <c r="C995" s="247"/>
      <c r="D995" s="212" t="s">
        <v>283</v>
      </c>
      <c r="E995" s="248" t="s">
        <v>1</v>
      </c>
      <c r="F995" s="249" t="s">
        <v>5942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>
      <c r="A996" s="34"/>
      <c r="B996" s="35"/>
      <c r="C996" s="192" t="s">
        <v>1886</v>
      </c>
      <c r="D996" s="192" t="s">
        <v>274</v>
      </c>
      <c r="E996" s="193" t="s">
        <v>7027</v>
      </c>
      <c r="F996" s="194" t="s">
        <v>7028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>
      <c r="B997" s="210"/>
      <c r="C997" s="211"/>
      <c r="D997" s="212" t="s">
        <v>283</v>
      </c>
      <c r="E997" s="213" t="s">
        <v>1</v>
      </c>
      <c r="F997" s="214" t="s">
        <v>6754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>
      <c r="B998" s="210"/>
      <c r="C998" s="211"/>
      <c r="D998" s="212" t="s">
        <v>283</v>
      </c>
      <c r="E998" s="213" t="s">
        <v>1</v>
      </c>
      <c r="F998" s="214" t="s">
        <v>6909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>
      <c r="B1000" s="246"/>
      <c r="C1000" s="247"/>
      <c r="D1000" s="212" t="s">
        <v>283</v>
      </c>
      <c r="E1000" s="248" t="s">
        <v>1</v>
      </c>
      <c r="F1000" s="249" t="s">
        <v>5942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>
      <c r="A1001" s="34"/>
      <c r="B1001" s="35"/>
      <c r="C1001" s="192" t="s">
        <v>1892</v>
      </c>
      <c r="D1001" s="192" t="s">
        <v>274</v>
      </c>
      <c r="E1001" s="193" t="s">
        <v>7029</v>
      </c>
      <c r="F1001" s="194" t="s">
        <v>7030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>
      <c r="B1002" s="210"/>
      <c r="C1002" s="211"/>
      <c r="D1002" s="212" t="s">
        <v>283</v>
      </c>
      <c r="E1002" s="213" t="s">
        <v>1</v>
      </c>
      <c r="F1002" s="214" t="s">
        <v>6754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>
      <c r="B1003" s="210"/>
      <c r="C1003" s="211"/>
      <c r="D1003" s="212" t="s">
        <v>283</v>
      </c>
      <c r="E1003" s="213" t="s">
        <v>1</v>
      </c>
      <c r="F1003" s="214" t="s">
        <v>6909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>
      <c r="B1005" s="246"/>
      <c r="C1005" s="247"/>
      <c r="D1005" s="212" t="s">
        <v>283</v>
      </c>
      <c r="E1005" s="248" t="s">
        <v>1</v>
      </c>
      <c r="F1005" s="249" t="s">
        <v>5942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>
      <c r="A1006" s="34"/>
      <c r="B1006" s="35"/>
      <c r="C1006" s="192" t="s">
        <v>7031</v>
      </c>
      <c r="D1006" s="192" t="s">
        <v>274</v>
      </c>
      <c r="E1006" s="193" t="s">
        <v>7032</v>
      </c>
      <c r="F1006" s="194" t="s">
        <v>6948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>
      <c r="B1007" s="210"/>
      <c r="C1007" s="211"/>
      <c r="D1007" s="212" t="s">
        <v>283</v>
      </c>
      <c r="E1007" s="213" t="s">
        <v>1</v>
      </c>
      <c r="F1007" s="214" t="s">
        <v>6909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>
      <c r="B1009" s="246"/>
      <c r="C1009" s="247"/>
      <c r="D1009" s="212" t="s">
        <v>283</v>
      </c>
      <c r="E1009" s="248" t="s">
        <v>1</v>
      </c>
      <c r="F1009" s="249" t="s">
        <v>5942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>
      <c r="A1010" s="34"/>
      <c r="B1010" s="35"/>
      <c r="C1010" s="192" t="s">
        <v>1897</v>
      </c>
      <c r="D1010" s="192" t="s">
        <v>274</v>
      </c>
      <c r="E1010" s="193" t="s">
        <v>7033</v>
      </c>
      <c r="F1010" s="194" t="s">
        <v>6951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>
      <c r="B1011" s="210"/>
      <c r="C1011" s="211"/>
      <c r="D1011" s="212" t="s">
        <v>283</v>
      </c>
      <c r="E1011" s="213" t="s">
        <v>1</v>
      </c>
      <c r="F1011" s="214" t="s">
        <v>6909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>
      <c r="B1013" s="246"/>
      <c r="C1013" s="247"/>
      <c r="D1013" s="212" t="s">
        <v>283</v>
      </c>
      <c r="E1013" s="248" t="s">
        <v>1</v>
      </c>
      <c r="F1013" s="249" t="s">
        <v>5942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>
      <c r="A1014" s="34"/>
      <c r="B1014" s="35"/>
      <c r="C1014" s="192" t="s">
        <v>1903</v>
      </c>
      <c r="D1014" s="192" t="s">
        <v>274</v>
      </c>
      <c r="E1014" s="193" t="s">
        <v>7034</v>
      </c>
      <c r="F1014" s="194" t="s">
        <v>6953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>
      <c r="B1015" s="210"/>
      <c r="C1015" s="211"/>
      <c r="D1015" s="212" t="s">
        <v>283</v>
      </c>
      <c r="E1015" s="213" t="s">
        <v>1</v>
      </c>
      <c r="F1015" s="214" t="s">
        <v>6909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>
      <c r="B1017" s="246"/>
      <c r="C1017" s="247"/>
      <c r="D1017" s="212" t="s">
        <v>283</v>
      </c>
      <c r="E1017" s="248" t="s">
        <v>1</v>
      </c>
      <c r="F1017" s="249" t="s">
        <v>5942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>
      <c r="A1018" s="34"/>
      <c r="B1018" s="35"/>
      <c r="C1018" s="192" t="s">
        <v>1908</v>
      </c>
      <c r="D1018" s="192" t="s">
        <v>274</v>
      </c>
      <c r="E1018" s="193" t="s">
        <v>7035</v>
      </c>
      <c r="F1018" s="194" t="s">
        <v>7036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>
      <c r="B1019" s="210"/>
      <c r="C1019" s="211"/>
      <c r="D1019" s="212" t="s">
        <v>283</v>
      </c>
      <c r="E1019" s="213" t="s">
        <v>1</v>
      </c>
      <c r="F1019" s="214" t="s">
        <v>6759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>
      <c r="B1020" s="210"/>
      <c r="C1020" s="211"/>
      <c r="D1020" s="212" t="s">
        <v>283</v>
      </c>
      <c r="E1020" s="213" t="s">
        <v>1</v>
      </c>
      <c r="F1020" s="214" t="s">
        <v>6760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>
      <c r="B1021" s="210"/>
      <c r="C1021" s="211"/>
      <c r="D1021" s="212" t="s">
        <v>283</v>
      </c>
      <c r="E1021" s="213" t="s">
        <v>1</v>
      </c>
      <c r="F1021" s="214" t="s">
        <v>6761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>
      <c r="B1022" s="210"/>
      <c r="C1022" s="211"/>
      <c r="D1022" s="212" t="s">
        <v>283</v>
      </c>
      <c r="E1022" s="213" t="s">
        <v>1</v>
      </c>
      <c r="F1022" s="214" t="s">
        <v>6762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>
      <c r="B1023" s="210"/>
      <c r="C1023" s="211"/>
      <c r="D1023" s="212" t="s">
        <v>283</v>
      </c>
      <c r="E1023" s="213" t="s">
        <v>1</v>
      </c>
      <c r="F1023" s="214" t="s">
        <v>6763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>
      <c r="B1024" s="210"/>
      <c r="C1024" s="211"/>
      <c r="D1024" s="212" t="s">
        <v>283</v>
      </c>
      <c r="E1024" s="213" t="s">
        <v>1</v>
      </c>
      <c r="F1024" s="214" t="s">
        <v>6764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>
      <c r="B1025" s="210"/>
      <c r="C1025" s="211"/>
      <c r="D1025" s="212" t="s">
        <v>283</v>
      </c>
      <c r="E1025" s="213" t="s">
        <v>1</v>
      </c>
      <c r="F1025" s="214" t="s">
        <v>6765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>
      <c r="B1026" s="210"/>
      <c r="C1026" s="211"/>
      <c r="D1026" s="212" t="s">
        <v>283</v>
      </c>
      <c r="E1026" s="213" t="s">
        <v>1</v>
      </c>
      <c r="F1026" s="214" t="s">
        <v>6766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>
      <c r="B1027" s="210"/>
      <c r="C1027" s="211"/>
      <c r="D1027" s="212" t="s">
        <v>283</v>
      </c>
      <c r="E1027" s="213" t="s">
        <v>1</v>
      </c>
      <c r="F1027" s="214" t="s">
        <v>6767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>
      <c r="B1028" s="210"/>
      <c r="C1028" s="211"/>
      <c r="D1028" s="212" t="s">
        <v>283</v>
      </c>
      <c r="E1028" s="213" t="s">
        <v>1</v>
      </c>
      <c r="F1028" s="214" t="s">
        <v>6768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>
      <c r="B1030" s="246"/>
      <c r="C1030" s="247"/>
      <c r="D1030" s="212" t="s">
        <v>283</v>
      </c>
      <c r="E1030" s="248" t="s">
        <v>1</v>
      </c>
      <c r="F1030" s="249" t="s">
        <v>5942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>
      <c r="A1031" s="34"/>
      <c r="B1031" s="35"/>
      <c r="C1031" s="192" t="s">
        <v>1922</v>
      </c>
      <c r="D1031" s="192" t="s">
        <v>274</v>
      </c>
      <c r="E1031" s="193" t="s">
        <v>7037</v>
      </c>
      <c r="F1031" s="194" t="s">
        <v>7036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>
      <c r="B1032" s="210"/>
      <c r="C1032" s="211"/>
      <c r="D1032" s="212" t="s">
        <v>283</v>
      </c>
      <c r="E1032" s="213" t="s">
        <v>1</v>
      </c>
      <c r="F1032" s="214" t="s">
        <v>6759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>
      <c r="B1033" s="210"/>
      <c r="C1033" s="211"/>
      <c r="D1033" s="212" t="s">
        <v>283</v>
      </c>
      <c r="E1033" s="213" t="s">
        <v>1</v>
      </c>
      <c r="F1033" s="214" t="s">
        <v>6760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6761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>
      <c r="B1035" s="210"/>
      <c r="C1035" s="211"/>
      <c r="D1035" s="212" t="s">
        <v>283</v>
      </c>
      <c r="E1035" s="213" t="s">
        <v>1</v>
      </c>
      <c r="F1035" s="214" t="s">
        <v>6762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>
      <c r="B1036" s="210"/>
      <c r="C1036" s="211"/>
      <c r="D1036" s="212" t="s">
        <v>283</v>
      </c>
      <c r="E1036" s="213" t="s">
        <v>1</v>
      </c>
      <c r="F1036" s="214" t="s">
        <v>6763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>
      <c r="B1037" s="210"/>
      <c r="C1037" s="211"/>
      <c r="D1037" s="212" t="s">
        <v>283</v>
      </c>
      <c r="E1037" s="213" t="s">
        <v>1</v>
      </c>
      <c r="F1037" s="214" t="s">
        <v>6764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>
      <c r="B1038" s="210"/>
      <c r="C1038" s="211"/>
      <c r="D1038" s="212" t="s">
        <v>283</v>
      </c>
      <c r="E1038" s="213" t="s">
        <v>1</v>
      </c>
      <c r="F1038" s="214" t="s">
        <v>6765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>
      <c r="B1039" s="210"/>
      <c r="C1039" s="211"/>
      <c r="D1039" s="212" t="s">
        <v>283</v>
      </c>
      <c r="E1039" s="213" t="s">
        <v>1</v>
      </c>
      <c r="F1039" s="214" t="s">
        <v>6766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6767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>
      <c r="B1041" s="210"/>
      <c r="C1041" s="211"/>
      <c r="D1041" s="212" t="s">
        <v>283</v>
      </c>
      <c r="E1041" s="213" t="s">
        <v>1</v>
      </c>
      <c r="F1041" s="214" t="s">
        <v>6768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>
      <c r="B1043" s="246"/>
      <c r="C1043" s="247"/>
      <c r="D1043" s="212" t="s">
        <v>283</v>
      </c>
      <c r="E1043" s="248" t="s">
        <v>1</v>
      </c>
      <c r="F1043" s="249" t="s">
        <v>5942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>
      <c r="A1044" s="34"/>
      <c r="B1044" s="35"/>
      <c r="C1044" s="192" t="s">
        <v>1937</v>
      </c>
      <c r="D1044" s="192" t="s">
        <v>274</v>
      </c>
      <c r="E1044" s="193" t="s">
        <v>7038</v>
      </c>
      <c r="F1044" s="194" t="s">
        <v>7039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6768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>
      <c r="B1047" s="246"/>
      <c r="C1047" s="247"/>
      <c r="D1047" s="212" t="s">
        <v>283</v>
      </c>
      <c r="E1047" s="248" t="s">
        <v>1</v>
      </c>
      <c r="F1047" s="249" t="s">
        <v>5942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>
      <c r="A1048" s="34"/>
      <c r="B1048" s="35"/>
      <c r="C1048" s="192" t="s">
        <v>1942</v>
      </c>
      <c r="D1048" s="192" t="s">
        <v>274</v>
      </c>
      <c r="E1048" s="193" t="s">
        <v>7040</v>
      </c>
      <c r="F1048" s="194" t="s">
        <v>7041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>
      <c r="B1049" s="210"/>
      <c r="C1049" s="211"/>
      <c r="D1049" s="212" t="s">
        <v>283</v>
      </c>
      <c r="E1049" s="213" t="s">
        <v>1</v>
      </c>
      <c r="F1049" s="214" t="s">
        <v>6768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>
      <c r="B1051" s="246"/>
      <c r="C1051" s="247"/>
      <c r="D1051" s="212" t="s">
        <v>283</v>
      </c>
      <c r="E1051" s="248" t="s">
        <v>1</v>
      </c>
      <c r="F1051" s="249" t="s">
        <v>5942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>
      <c r="A1052" s="34"/>
      <c r="B1052" s="35"/>
      <c r="C1052" s="192" t="s">
        <v>1954</v>
      </c>
      <c r="D1052" s="192" t="s">
        <v>274</v>
      </c>
      <c r="E1052" s="193" t="s">
        <v>7042</v>
      </c>
      <c r="F1052" s="194" t="s">
        <v>6973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>
      <c r="B1053" s="210"/>
      <c r="C1053" s="211"/>
      <c r="D1053" s="212" t="s">
        <v>283</v>
      </c>
      <c r="E1053" s="213" t="s">
        <v>1</v>
      </c>
      <c r="F1053" s="214" t="s">
        <v>6909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>
      <c r="B1055" s="246"/>
      <c r="C1055" s="247"/>
      <c r="D1055" s="212" t="s">
        <v>283</v>
      </c>
      <c r="E1055" s="248" t="s">
        <v>1</v>
      </c>
      <c r="F1055" s="249" t="s">
        <v>5942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>
      <c r="A1056" s="34"/>
      <c r="B1056" s="35"/>
      <c r="C1056" s="192" t="s">
        <v>1959</v>
      </c>
      <c r="D1056" s="192" t="s">
        <v>274</v>
      </c>
      <c r="E1056" s="193" t="s">
        <v>7043</v>
      </c>
      <c r="F1056" s="194" t="s">
        <v>6777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>
      <c r="B1057" s="210"/>
      <c r="C1057" s="211"/>
      <c r="D1057" s="212" t="s">
        <v>283</v>
      </c>
      <c r="E1057" s="213" t="s">
        <v>1</v>
      </c>
      <c r="F1057" s="214" t="s">
        <v>6909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>
      <c r="B1059" s="246"/>
      <c r="C1059" s="247"/>
      <c r="D1059" s="212" t="s">
        <v>283</v>
      </c>
      <c r="E1059" s="248" t="s">
        <v>1</v>
      </c>
      <c r="F1059" s="249" t="s">
        <v>5942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>
      <c r="A1060" s="34"/>
      <c r="B1060" s="35"/>
      <c r="C1060" s="192" t="s">
        <v>1967</v>
      </c>
      <c r="D1060" s="192" t="s">
        <v>274</v>
      </c>
      <c r="E1060" s="193" t="s">
        <v>7044</v>
      </c>
      <c r="F1060" s="194" t="s">
        <v>6978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>
      <c r="B1061" s="210"/>
      <c r="C1061" s="211"/>
      <c r="D1061" s="212" t="s">
        <v>283</v>
      </c>
      <c r="E1061" s="213" t="s">
        <v>1</v>
      </c>
      <c r="F1061" s="214" t="s">
        <v>6909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>
      <c r="B1063" s="246"/>
      <c r="C1063" s="247"/>
      <c r="D1063" s="212" t="s">
        <v>283</v>
      </c>
      <c r="E1063" s="248" t="s">
        <v>1</v>
      </c>
      <c r="F1063" s="249" t="s">
        <v>5942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>
      <c r="A1064" s="34"/>
      <c r="B1064" s="35"/>
      <c r="C1064" s="192" t="s">
        <v>1972</v>
      </c>
      <c r="D1064" s="192" t="s">
        <v>274</v>
      </c>
      <c r="E1064" s="193" t="s">
        <v>7045</v>
      </c>
      <c r="F1064" s="194" t="s">
        <v>7046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>
      <c r="B1065" s="210"/>
      <c r="C1065" s="211"/>
      <c r="D1065" s="212" t="s">
        <v>283</v>
      </c>
      <c r="E1065" s="213" t="s">
        <v>1</v>
      </c>
      <c r="F1065" s="214" t="s">
        <v>6909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>
      <c r="B1066" s="221"/>
      <c r="C1066" s="222"/>
      <c r="D1066" s="212" t="s">
        <v>283</v>
      </c>
      <c r="E1066" s="223" t="s">
        <v>1</v>
      </c>
      <c r="F1066" s="224" t="s">
        <v>7047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>
      <c r="B1067" s="246"/>
      <c r="C1067" s="247"/>
      <c r="D1067" s="212" t="s">
        <v>283</v>
      </c>
      <c r="E1067" s="248" t="s">
        <v>1</v>
      </c>
      <c r="F1067" s="249" t="s">
        <v>5942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>
      <c r="A1068" s="34"/>
      <c r="B1068" s="35"/>
      <c r="C1068" s="192" t="s">
        <v>1981</v>
      </c>
      <c r="D1068" s="192" t="s">
        <v>274</v>
      </c>
      <c r="E1068" s="193" t="s">
        <v>7048</v>
      </c>
      <c r="F1068" s="194" t="s">
        <v>7049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6909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>
      <c r="B1071" s="246"/>
      <c r="C1071" s="247"/>
      <c r="D1071" s="212" t="s">
        <v>283</v>
      </c>
      <c r="E1071" s="248" t="s">
        <v>1</v>
      </c>
      <c r="F1071" s="249" t="s">
        <v>5942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>
      <c r="A1072" s="34"/>
      <c r="B1072" s="35"/>
      <c r="C1072" s="192" t="s">
        <v>1986</v>
      </c>
      <c r="D1072" s="192" t="s">
        <v>274</v>
      </c>
      <c r="E1072" s="193" t="s">
        <v>7050</v>
      </c>
      <c r="F1072" s="194" t="s">
        <v>6783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>
      <c r="B1073" s="210"/>
      <c r="C1073" s="211"/>
      <c r="D1073" s="212" t="s">
        <v>283</v>
      </c>
      <c r="E1073" s="213" t="s">
        <v>1</v>
      </c>
      <c r="F1073" s="214" t="s">
        <v>6909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6408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>
      <c r="B1075" s="246"/>
      <c r="C1075" s="247"/>
      <c r="D1075" s="212" t="s">
        <v>283</v>
      </c>
      <c r="E1075" s="248" t="s">
        <v>1</v>
      </c>
      <c r="F1075" s="249" t="s">
        <v>5942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>
      <c r="A1076" s="34"/>
      <c r="B1076" s="35"/>
      <c r="C1076" s="192" t="s">
        <v>1999</v>
      </c>
      <c r="D1076" s="192" t="s">
        <v>274</v>
      </c>
      <c r="E1076" s="193" t="s">
        <v>7051</v>
      </c>
      <c r="F1076" s="194" t="s">
        <v>6981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>
      <c r="B1077" s="210"/>
      <c r="C1077" s="211"/>
      <c r="D1077" s="212" t="s">
        <v>283</v>
      </c>
      <c r="E1077" s="213" t="s">
        <v>1</v>
      </c>
      <c r="F1077" s="214" t="s">
        <v>6909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7052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>
      <c r="B1079" s="246"/>
      <c r="C1079" s="247"/>
      <c r="D1079" s="212" t="s">
        <v>283</v>
      </c>
      <c r="E1079" s="248" t="s">
        <v>1</v>
      </c>
      <c r="F1079" s="249" t="s">
        <v>5942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>
      <c r="A1080" s="34"/>
      <c r="B1080" s="35"/>
      <c r="C1080" s="192" t="s">
        <v>2006</v>
      </c>
      <c r="D1080" s="192" t="s">
        <v>274</v>
      </c>
      <c r="E1080" s="193" t="s">
        <v>7053</v>
      </c>
      <c r="F1080" s="194" t="s">
        <v>6786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>
      <c r="B1081" s="210"/>
      <c r="C1081" s="211"/>
      <c r="D1081" s="212" t="s">
        <v>283</v>
      </c>
      <c r="E1081" s="213" t="s">
        <v>1</v>
      </c>
      <c r="F1081" s="214" t="s">
        <v>6909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>
      <c r="B1082" s="221"/>
      <c r="C1082" s="222"/>
      <c r="D1082" s="212" t="s">
        <v>283</v>
      </c>
      <c r="E1082" s="223" t="s">
        <v>1</v>
      </c>
      <c r="F1082" s="224" t="s">
        <v>7054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>
      <c r="B1083" s="246"/>
      <c r="C1083" s="247"/>
      <c r="D1083" s="212" t="s">
        <v>283</v>
      </c>
      <c r="E1083" s="248" t="s">
        <v>1</v>
      </c>
      <c r="F1083" s="249" t="s">
        <v>5942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>
      <c r="A1084" s="34"/>
      <c r="B1084" s="35"/>
      <c r="C1084" s="192" t="s">
        <v>2011</v>
      </c>
      <c r="D1084" s="192" t="s">
        <v>274</v>
      </c>
      <c r="E1084" s="193" t="s">
        <v>7055</v>
      </c>
      <c r="F1084" s="194" t="s">
        <v>6790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>
      <c r="B1085" s="210"/>
      <c r="C1085" s="211"/>
      <c r="D1085" s="212" t="s">
        <v>283</v>
      </c>
      <c r="E1085" s="213" t="s">
        <v>1</v>
      </c>
      <c r="F1085" s="214" t="s">
        <v>6989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>
      <c r="B1087" s="246"/>
      <c r="C1087" s="247"/>
      <c r="D1087" s="212" t="s">
        <v>283</v>
      </c>
      <c r="E1087" s="248" t="s">
        <v>1</v>
      </c>
      <c r="F1087" s="249" t="s">
        <v>5942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>
      <c r="A1088" s="34"/>
      <c r="B1088" s="35"/>
      <c r="C1088" s="192" t="s">
        <v>2020</v>
      </c>
      <c r="D1088" s="192" t="s">
        <v>274</v>
      </c>
      <c r="E1088" s="193" t="s">
        <v>7056</v>
      </c>
      <c r="F1088" s="194" t="s">
        <v>6793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>
      <c r="B1089" s="210"/>
      <c r="C1089" s="211"/>
      <c r="D1089" s="212" t="s">
        <v>283</v>
      </c>
      <c r="E1089" s="213" t="s">
        <v>1</v>
      </c>
      <c r="F1089" s="214" t="s">
        <v>6989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>
      <c r="B1091" s="246"/>
      <c r="C1091" s="247"/>
      <c r="D1091" s="212" t="s">
        <v>283</v>
      </c>
      <c r="E1091" s="248" t="s">
        <v>1</v>
      </c>
      <c r="F1091" s="249" t="s">
        <v>5942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>
      <c r="A1092" s="34"/>
      <c r="B1092" s="35"/>
      <c r="C1092" s="192" t="s">
        <v>2029</v>
      </c>
      <c r="D1092" s="192" t="s">
        <v>274</v>
      </c>
      <c r="E1092" s="193" t="s">
        <v>7057</v>
      </c>
      <c r="F1092" s="194" t="s">
        <v>6795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>
      <c r="B1093" s="210"/>
      <c r="C1093" s="211"/>
      <c r="D1093" s="212" t="s">
        <v>283</v>
      </c>
      <c r="E1093" s="213" t="s">
        <v>1</v>
      </c>
      <c r="F1093" s="214" t="s">
        <v>6768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>
      <c r="B1095" s="246"/>
      <c r="C1095" s="247"/>
      <c r="D1095" s="212" t="s">
        <v>283</v>
      </c>
      <c r="E1095" s="248" t="s">
        <v>1</v>
      </c>
      <c r="F1095" s="249" t="s">
        <v>5942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>
      <c r="A1096" s="34"/>
      <c r="B1096" s="35"/>
      <c r="C1096" s="192" t="s">
        <v>2034</v>
      </c>
      <c r="D1096" s="192" t="s">
        <v>274</v>
      </c>
      <c r="E1096" s="193" t="s">
        <v>7058</v>
      </c>
      <c r="F1096" s="194" t="s">
        <v>6797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6723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>
      <c r="B1099" s="246"/>
      <c r="C1099" s="247"/>
      <c r="D1099" s="212" t="s">
        <v>283</v>
      </c>
      <c r="E1099" s="248" t="s">
        <v>1</v>
      </c>
      <c r="F1099" s="249" t="s">
        <v>5942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>
      <c r="A1100" s="34"/>
      <c r="B1100" s="35"/>
      <c r="C1100" s="192" t="s">
        <v>2044</v>
      </c>
      <c r="D1100" s="192" t="s">
        <v>274</v>
      </c>
      <c r="E1100" s="193" t="s">
        <v>7059</v>
      </c>
      <c r="F1100" s="194" t="s">
        <v>6799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>
      <c r="B1101" s="210"/>
      <c r="C1101" s="211"/>
      <c r="D1101" s="212" t="s">
        <v>283</v>
      </c>
      <c r="E1101" s="213" t="s">
        <v>1</v>
      </c>
      <c r="F1101" s="214" t="s">
        <v>6934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>
      <c r="B1103" s="246"/>
      <c r="C1103" s="247"/>
      <c r="D1103" s="212" t="s">
        <v>283</v>
      </c>
      <c r="E1103" s="248" t="s">
        <v>1</v>
      </c>
      <c r="F1103" s="249" t="s">
        <v>5942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>
      <c r="A1104" s="34"/>
      <c r="B1104" s="35"/>
      <c r="C1104" s="192" t="s">
        <v>2051</v>
      </c>
      <c r="D1104" s="192" t="s">
        <v>274</v>
      </c>
      <c r="E1104" s="193" t="s">
        <v>7060</v>
      </c>
      <c r="F1104" s="194" t="s">
        <v>6801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>
      <c r="B1105" s="210"/>
      <c r="C1105" s="211"/>
      <c r="D1105" s="212" t="s">
        <v>283</v>
      </c>
      <c r="E1105" s="213" t="s">
        <v>1</v>
      </c>
      <c r="F1105" s="214" t="s">
        <v>6723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>
      <c r="B1107" s="246"/>
      <c r="C1107" s="247"/>
      <c r="D1107" s="212" t="s">
        <v>283</v>
      </c>
      <c r="E1107" s="248" t="s">
        <v>1</v>
      </c>
      <c r="F1107" s="249" t="s">
        <v>5942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>
      <c r="A1108" s="34"/>
      <c r="B1108" s="35"/>
      <c r="C1108" s="192" t="s">
        <v>2066</v>
      </c>
      <c r="D1108" s="192" t="s">
        <v>274</v>
      </c>
      <c r="E1108" s="193" t="s">
        <v>7061</v>
      </c>
      <c r="F1108" s="194" t="s">
        <v>7062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>
      <c r="A1109" s="34"/>
      <c r="B1109" s="35"/>
      <c r="C1109" s="192" t="s">
        <v>2071</v>
      </c>
      <c r="D1109" s="192" t="s">
        <v>274</v>
      </c>
      <c r="E1109" s="193" t="s">
        <v>7063</v>
      </c>
      <c r="F1109" s="194" t="s">
        <v>6809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>
      <c r="B1110" s="176"/>
      <c r="C1110" s="177"/>
      <c r="D1110" s="178" t="s">
        <v>75</v>
      </c>
      <c r="E1110" s="179" t="s">
        <v>7064</v>
      </c>
      <c r="F1110" s="179" t="s">
        <v>7065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>
      <c r="A1111" s="34"/>
      <c r="B1111" s="35"/>
      <c r="C1111" s="192" t="s">
        <v>2079</v>
      </c>
      <c r="D1111" s="192" t="s">
        <v>274</v>
      </c>
      <c r="E1111" s="193" t="s">
        <v>7066</v>
      </c>
      <c r="F1111" s="194" t="s">
        <v>6813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>
      <c r="B1112" s="210"/>
      <c r="C1112" s="211"/>
      <c r="D1112" s="212" t="s">
        <v>283</v>
      </c>
      <c r="E1112" s="213" t="s">
        <v>1</v>
      </c>
      <c r="F1112" s="214" t="s">
        <v>6707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6814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>
      <c r="B1114" s="210"/>
      <c r="C1114" s="211"/>
      <c r="D1114" s="212" t="s">
        <v>283</v>
      </c>
      <c r="E1114" s="213" t="s">
        <v>1</v>
      </c>
      <c r="F1114" s="214" t="s">
        <v>6815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6816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>
      <c r="B1116" s="210"/>
      <c r="C1116" s="211"/>
      <c r="D1116" s="212" t="s">
        <v>283</v>
      </c>
      <c r="E1116" s="213" t="s">
        <v>1</v>
      </c>
      <c r="F1116" s="214" t="s">
        <v>6817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>
      <c r="B1117" s="210"/>
      <c r="C1117" s="211"/>
      <c r="D1117" s="212" t="s">
        <v>283</v>
      </c>
      <c r="E1117" s="213" t="s">
        <v>1</v>
      </c>
      <c r="F1117" s="214" t="s">
        <v>6818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>
      <c r="B1118" s="210"/>
      <c r="C1118" s="211"/>
      <c r="D1118" s="212" t="s">
        <v>283</v>
      </c>
      <c r="E1118" s="213" t="s">
        <v>1</v>
      </c>
      <c r="F1118" s="214" t="s">
        <v>6819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6768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>
      <c r="B1121" s="246"/>
      <c r="C1121" s="247"/>
      <c r="D1121" s="212" t="s">
        <v>283</v>
      </c>
      <c r="E1121" s="248" t="s">
        <v>1</v>
      </c>
      <c r="F1121" s="249" t="s">
        <v>5942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>
      <c r="A1122" s="34"/>
      <c r="B1122" s="35"/>
      <c r="C1122" s="192" t="s">
        <v>2084</v>
      </c>
      <c r="D1122" s="192" t="s">
        <v>274</v>
      </c>
      <c r="E1122" s="193" t="s">
        <v>7067</v>
      </c>
      <c r="F1122" s="194" t="s">
        <v>6821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6768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>
      <c r="B1125" s="246"/>
      <c r="C1125" s="247"/>
      <c r="D1125" s="212" t="s">
        <v>283</v>
      </c>
      <c r="E1125" s="248" t="s">
        <v>1</v>
      </c>
      <c r="F1125" s="249" t="s">
        <v>5942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>
      <c r="A1126" s="34"/>
      <c r="B1126" s="35"/>
      <c r="C1126" s="192" t="s">
        <v>2089</v>
      </c>
      <c r="D1126" s="192" t="s">
        <v>274</v>
      </c>
      <c r="E1126" s="193" t="s">
        <v>7068</v>
      </c>
      <c r="F1126" s="194" t="s">
        <v>6823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6768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>
      <c r="B1129" s="246"/>
      <c r="C1129" s="247"/>
      <c r="D1129" s="212" t="s">
        <v>283</v>
      </c>
      <c r="E1129" s="248" t="s">
        <v>1</v>
      </c>
      <c r="F1129" s="249" t="s">
        <v>5942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>
      <c r="A1130" s="34"/>
      <c r="B1130" s="35"/>
      <c r="C1130" s="192" t="s">
        <v>2094</v>
      </c>
      <c r="D1130" s="192" t="s">
        <v>274</v>
      </c>
      <c r="E1130" s="193" t="s">
        <v>7069</v>
      </c>
      <c r="F1130" s="194" t="s">
        <v>6825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>
      <c r="B1131" s="210"/>
      <c r="C1131" s="211"/>
      <c r="D1131" s="212" t="s">
        <v>283</v>
      </c>
      <c r="E1131" s="213" t="s">
        <v>1</v>
      </c>
      <c r="F1131" s="214" t="s">
        <v>6768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>
      <c r="B1133" s="246"/>
      <c r="C1133" s="247"/>
      <c r="D1133" s="212" t="s">
        <v>283</v>
      </c>
      <c r="E1133" s="248" t="s">
        <v>1</v>
      </c>
      <c r="F1133" s="249" t="s">
        <v>5942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>
      <c r="A1134" s="34"/>
      <c r="B1134" s="35"/>
      <c r="C1134" s="192" t="s">
        <v>2101</v>
      </c>
      <c r="D1134" s="192" t="s">
        <v>274</v>
      </c>
      <c r="E1134" s="193" t="s">
        <v>7070</v>
      </c>
      <c r="F1134" s="194" t="s">
        <v>6827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6768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>
      <c r="B1137" s="246"/>
      <c r="C1137" s="247"/>
      <c r="D1137" s="212" t="s">
        <v>283</v>
      </c>
      <c r="E1137" s="248" t="s">
        <v>1</v>
      </c>
      <c r="F1137" s="249" t="s">
        <v>5942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>
      <c r="A1138" s="34"/>
      <c r="B1138" s="35"/>
      <c r="C1138" s="192" t="s">
        <v>2122</v>
      </c>
      <c r="D1138" s="192" t="s">
        <v>274</v>
      </c>
      <c r="E1138" s="193" t="s">
        <v>7071</v>
      </c>
      <c r="F1138" s="194" t="s">
        <v>6829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>
      <c r="B1139" s="210"/>
      <c r="C1139" s="211"/>
      <c r="D1139" s="212" t="s">
        <v>283</v>
      </c>
      <c r="E1139" s="213" t="s">
        <v>1</v>
      </c>
      <c r="F1139" s="214" t="s">
        <v>6830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>
      <c r="B1140" s="210"/>
      <c r="C1140" s="211"/>
      <c r="D1140" s="212" t="s">
        <v>283</v>
      </c>
      <c r="E1140" s="213" t="s">
        <v>1</v>
      </c>
      <c r="F1140" s="214" t="s">
        <v>6768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>
      <c r="B1142" s="246"/>
      <c r="C1142" s="247"/>
      <c r="D1142" s="212" t="s">
        <v>283</v>
      </c>
      <c r="E1142" s="248" t="s">
        <v>1</v>
      </c>
      <c r="F1142" s="249" t="s">
        <v>5942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>
      <c r="A1143" s="34"/>
      <c r="B1143" s="35"/>
      <c r="C1143" s="192" t="s">
        <v>2126</v>
      </c>
      <c r="D1143" s="192" t="s">
        <v>274</v>
      </c>
      <c r="E1143" s="193" t="s">
        <v>7072</v>
      </c>
      <c r="F1143" s="194" t="s">
        <v>6832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7073</v>
      </c>
    </row>
    <row r="1144" spans="1:65" s="13" customFormat="1" ht="11.25">
      <c r="B1144" s="210"/>
      <c r="C1144" s="211"/>
      <c r="D1144" s="212" t="s">
        <v>283</v>
      </c>
      <c r="E1144" s="213" t="s">
        <v>1</v>
      </c>
      <c r="F1144" s="214" t="s">
        <v>6768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>
      <c r="B1146" s="246"/>
      <c r="C1146" s="247"/>
      <c r="D1146" s="212" t="s">
        <v>283</v>
      </c>
      <c r="E1146" s="248" t="s">
        <v>1</v>
      </c>
      <c r="F1146" s="249" t="s">
        <v>5942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>
      <c r="A1147" s="34"/>
      <c r="B1147" s="35"/>
      <c r="C1147" s="192" t="s">
        <v>2130</v>
      </c>
      <c r="D1147" s="192" t="s">
        <v>274</v>
      </c>
      <c r="E1147" s="193" t="s">
        <v>7074</v>
      </c>
      <c r="F1147" s="194" t="s">
        <v>6834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6768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>
      <c r="B1150" s="246"/>
      <c r="C1150" s="247"/>
      <c r="D1150" s="212" t="s">
        <v>283</v>
      </c>
      <c r="E1150" s="248" t="s">
        <v>1</v>
      </c>
      <c r="F1150" s="249" t="s">
        <v>5942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>
      <c r="A1151" s="34"/>
      <c r="B1151" s="35"/>
      <c r="C1151" s="192" t="s">
        <v>2134</v>
      </c>
      <c r="D1151" s="192" t="s">
        <v>274</v>
      </c>
      <c r="E1151" s="193" t="s">
        <v>7075</v>
      </c>
      <c r="F1151" s="194" t="s">
        <v>6837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>
      <c r="B1152" s="210"/>
      <c r="C1152" s="211"/>
      <c r="D1152" s="212" t="s">
        <v>283</v>
      </c>
      <c r="E1152" s="213" t="s">
        <v>1</v>
      </c>
      <c r="F1152" s="214" t="s">
        <v>6768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>
      <c r="B1154" s="246"/>
      <c r="C1154" s="247"/>
      <c r="D1154" s="212" t="s">
        <v>283</v>
      </c>
      <c r="E1154" s="248" t="s">
        <v>1</v>
      </c>
      <c r="F1154" s="249" t="s">
        <v>5942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>
      <c r="A1155" s="34"/>
      <c r="B1155" s="35"/>
      <c r="C1155" s="192" t="s">
        <v>2136</v>
      </c>
      <c r="D1155" s="192" t="s">
        <v>274</v>
      </c>
      <c r="E1155" s="193" t="s">
        <v>7076</v>
      </c>
      <c r="F1155" s="194" t="s">
        <v>6839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6768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>
      <c r="B1157" s="221"/>
      <c r="C1157" s="222"/>
      <c r="D1157" s="212" t="s">
        <v>283</v>
      </c>
      <c r="E1157" s="223" t="s">
        <v>1</v>
      </c>
      <c r="F1157" s="224" t="s">
        <v>7077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>
      <c r="B1158" s="246"/>
      <c r="C1158" s="247"/>
      <c r="D1158" s="212" t="s">
        <v>283</v>
      </c>
      <c r="E1158" s="248" t="s">
        <v>1</v>
      </c>
      <c r="F1158" s="249" t="s">
        <v>5942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>
      <c r="A1159" s="34"/>
      <c r="B1159" s="35"/>
      <c r="C1159" s="192" t="s">
        <v>2146</v>
      </c>
      <c r="D1159" s="192" t="s">
        <v>274</v>
      </c>
      <c r="E1159" s="193" t="s">
        <v>7078</v>
      </c>
      <c r="F1159" s="194" t="s">
        <v>6841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6768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7077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>
      <c r="B1162" s="246"/>
      <c r="C1162" s="247"/>
      <c r="D1162" s="212" t="s">
        <v>283</v>
      </c>
      <c r="E1162" s="248" t="s">
        <v>1</v>
      </c>
      <c r="F1162" s="249" t="s">
        <v>5942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>
      <c r="A1163" s="34"/>
      <c r="B1163" s="35"/>
      <c r="C1163" s="192" t="s">
        <v>2159</v>
      </c>
      <c r="D1163" s="192" t="s">
        <v>274</v>
      </c>
      <c r="E1163" s="193" t="s">
        <v>7079</v>
      </c>
      <c r="F1163" s="194" t="s">
        <v>6843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>
      <c r="B1164" s="210"/>
      <c r="C1164" s="211"/>
      <c r="D1164" s="212" t="s">
        <v>283</v>
      </c>
      <c r="E1164" s="213" t="s">
        <v>1</v>
      </c>
      <c r="F1164" s="214" t="s">
        <v>6844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>
      <c r="B1165" s="210"/>
      <c r="C1165" s="211"/>
      <c r="D1165" s="212" t="s">
        <v>283</v>
      </c>
      <c r="E1165" s="213" t="s">
        <v>1</v>
      </c>
      <c r="F1165" s="214" t="s">
        <v>6845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6768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7077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>
      <c r="B1168" s="246"/>
      <c r="C1168" s="247"/>
      <c r="D1168" s="212" t="s">
        <v>283</v>
      </c>
      <c r="E1168" s="248" t="s">
        <v>1</v>
      </c>
      <c r="F1168" s="249" t="s">
        <v>5942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>
      <c r="A1169" s="34"/>
      <c r="B1169" s="35"/>
      <c r="C1169" s="192" t="s">
        <v>2162</v>
      </c>
      <c r="D1169" s="192" t="s">
        <v>274</v>
      </c>
      <c r="E1169" s="193" t="s">
        <v>7080</v>
      </c>
      <c r="F1169" s="194" t="s">
        <v>6847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>
      <c r="B1170" s="210"/>
      <c r="C1170" s="211"/>
      <c r="D1170" s="212" t="s">
        <v>283</v>
      </c>
      <c r="E1170" s="213" t="s">
        <v>1</v>
      </c>
      <c r="F1170" s="214" t="s">
        <v>6768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>
      <c r="B1172" s="246"/>
      <c r="C1172" s="247"/>
      <c r="D1172" s="212" t="s">
        <v>283</v>
      </c>
      <c r="E1172" s="248" t="s">
        <v>1</v>
      </c>
      <c r="F1172" s="249" t="s">
        <v>5942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>
      <c r="A1173" s="34"/>
      <c r="B1173" s="35"/>
      <c r="C1173" s="192" t="s">
        <v>2165</v>
      </c>
      <c r="D1173" s="192" t="s">
        <v>274</v>
      </c>
      <c r="E1173" s="193" t="s">
        <v>7081</v>
      </c>
      <c r="F1173" s="194" t="s">
        <v>6849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>
      <c r="B1174" s="210"/>
      <c r="C1174" s="211"/>
      <c r="D1174" s="212" t="s">
        <v>283</v>
      </c>
      <c r="E1174" s="213" t="s">
        <v>1</v>
      </c>
      <c r="F1174" s="214" t="s">
        <v>6768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>
      <c r="B1176" s="246"/>
      <c r="C1176" s="247"/>
      <c r="D1176" s="212" t="s">
        <v>283</v>
      </c>
      <c r="E1176" s="248" t="s">
        <v>1</v>
      </c>
      <c r="F1176" s="249" t="s">
        <v>5942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>
      <c r="A1177" s="34"/>
      <c r="B1177" s="35"/>
      <c r="C1177" s="192" t="s">
        <v>2170</v>
      </c>
      <c r="D1177" s="192" t="s">
        <v>274</v>
      </c>
      <c r="E1177" s="193" t="s">
        <v>7082</v>
      </c>
      <c r="F1177" s="194" t="s">
        <v>7083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>
      <c r="A1178" s="34"/>
      <c r="B1178" s="35"/>
      <c r="C1178" s="192" t="s">
        <v>2177</v>
      </c>
      <c r="D1178" s="192" t="s">
        <v>274</v>
      </c>
      <c r="E1178" s="193" t="s">
        <v>7084</v>
      </c>
      <c r="F1178" s="194" t="s">
        <v>6809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>
      <c r="B1179" s="176"/>
      <c r="C1179" s="177"/>
      <c r="D1179" s="178" t="s">
        <v>75</v>
      </c>
      <c r="E1179" s="179" t="s">
        <v>7085</v>
      </c>
      <c r="F1179" s="179" t="s">
        <v>7086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>
      <c r="A1180" s="34"/>
      <c r="B1180" s="35"/>
      <c r="C1180" s="192" t="s">
        <v>2184</v>
      </c>
      <c r="D1180" s="192" t="s">
        <v>274</v>
      </c>
      <c r="E1180" s="193" t="s">
        <v>7087</v>
      </c>
      <c r="F1180" s="194" t="s">
        <v>7088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>
      <c r="B1181" s="210"/>
      <c r="C1181" s="211"/>
      <c r="D1181" s="212" t="s">
        <v>283</v>
      </c>
      <c r="E1181" s="213" t="s">
        <v>1</v>
      </c>
      <c r="F1181" s="214" t="s">
        <v>6707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>
      <c r="B1182" s="210"/>
      <c r="C1182" s="211"/>
      <c r="D1182" s="212" t="s">
        <v>283</v>
      </c>
      <c r="E1182" s="213" t="s">
        <v>1</v>
      </c>
      <c r="F1182" s="214" t="s">
        <v>6857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>
      <c r="B1183" s="210"/>
      <c r="C1183" s="211"/>
      <c r="D1183" s="212" t="s">
        <v>283</v>
      </c>
      <c r="E1183" s="213" t="s">
        <v>1</v>
      </c>
      <c r="F1183" s="214" t="s">
        <v>6815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>
      <c r="B1184" s="210"/>
      <c r="C1184" s="211"/>
      <c r="D1184" s="212" t="s">
        <v>283</v>
      </c>
      <c r="E1184" s="213" t="s">
        <v>1</v>
      </c>
      <c r="F1184" s="214" t="s">
        <v>6816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>
      <c r="B1185" s="210"/>
      <c r="C1185" s="211"/>
      <c r="D1185" s="212" t="s">
        <v>283</v>
      </c>
      <c r="E1185" s="213" t="s">
        <v>1</v>
      </c>
      <c r="F1185" s="214" t="s">
        <v>6817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>
      <c r="B1186" s="210"/>
      <c r="C1186" s="211"/>
      <c r="D1186" s="212" t="s">
        <v>283</v>
      </c>
      <c r="E1186" s="213" t="s">
        <v>1</v>
      </c>
      <c r="F1186" s="214" t="s">
        <v>6818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>
      <c r="B1187" s="210"/>
      <c r="C1187" s="211"/>
      <c r="D1187" s="212" t="s">
        <v>283</v>
      </c>
      <c r="E1187" s="213" t="s">
        <v>1</v>
      </c>
      <c r="F1187" s="214" t="s">
        <v>6819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>
      <c r="B1188" s="210"/>
      <c r="C1188" s="211"/>
      <c r="D1188" s="212" t="s">
        <v>283</v>
      </c>
      <c r="E1188" s="213" t="s">
        <v>1</v>
      </c>
      <c r="F1188" s="214" t="s">
        <v>6768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>
      <c r="B1190" s="246"/>
      <c r="C1190" s="247"/>
      <c r="D1190" s="212" t="s">
        <v>283</v>
      </c>
      <c r="E1190" s="248" t="s">
        <v>1</v>
      </c>
      <c r="F1190" s="249" t="s">
        <v>5942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>
      <c r="A1191" s="34"/>
      <c r="B1191" s="35"/>
      <c r="C1191" s="192" t="s">
        <v>2193</v>
      </c>
      <c r="D1191" s="192" t="s">
        <v>274</v>
      </c>
      <c r="E1191" s="193" t="s">
        <v>7089</v>
      </c>
      <c r="F1191" s="194" t="s">
        <v>6821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7090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6768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>
      <c r="B1194" s="246"/>
      <c r="C1194" s="247"/>
      <c r="D1194" s="212" t="s">
        <v>283</v>
      </c>
      <c r="E1194" s="248" t="s">
        <v>1</v>
      </c>
      <c r="F1194" s="249" t="s">
        <v>5942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>
      <c r="A1195" s="34"/>
      <c r="B1195" s="35"/>
      <c r="C1195" s="192" t="s">
        <v>2201</v>
      </c>
      <c r="D1195" s="192" t="s">
        <v>274</v>
      </c>
      <c r="E1195" s="193" t="s">
        <v>7091</v>
      </c>
      <c r="F1195" s="194" t="s">
        <v>6823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>
      <c r="B1196" s="210"/>
      <c r="C1196" s="211"/>
      <c r="D1196" s="212" t="s">
        <v>283</v>
      </c>
      <c r="E1196" s="213" t="s">
        <v>1</v>
      </c>
      <c r="F1196" s="214" t="s">
        <v>6768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>
      <c r="B1198" s="246"/>
      <c r="C1198" s="247"/>
      <c r="D1198" s="212" t="s">
        <v>283</v>
      </c>
      <c r="E1198" s="248" t="s">
        <v>1</v>
      </c>
      <c r="F1198" s="249" t="s">
        <v>5942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>
      <c r="A1199" s="34"/>
      <c r="B1199" s="35"/>
      <c r="C1199" s="192" t="s">
        <v>2205</v>
      </c>
      <c r="D1199" s="192" t="s">
        <v>274</v>
      </c>
      <c r="E1199" s="193" t="s">
        <v>7092</v>
      </c>
      <c r="F1199" s="194" t="s">
        <v>6825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6768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>
      <c r="B1202" s="246"/>
      <c r="C1202" s="247"/>
      <c r="D1202" s="212" t="s">
        <v>283</v>
      </c>
      <c r="E1202" s="248" t="s">
        <v>1</v>
      </c>
      <c r="F1202" s="249" t="s">
        <v>5942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>
      <c r="A1203" s="34"/>
      <c r="B1203" s="35"/>
      <c r="C1203" s="192" t="s">
        <v>2214</v>
      </c>
      <c r="D1203" s="192" t="s">
        <v>274</v>
      </c>
      <c r="E1203" s="193" t="s">
        <v>7093</v>
      </c>
      <c r="F1203" s="194" t="s">
        <v>6827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6768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>
      <c r="B1206" s="246"/>
      <c r="C1206" s="247"/>
      <c r="D1206" s="212" t="s">
        <v>283</v>
      </c>
      <c r="E1206" s="248" t="s">
        <v>1</v>
      </c>
      <c r="F1206" s="249" t="s">
        <v>5942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>
      <c r="A1207" s="34"/>
      <c r="B1207" s="35"/>
      <c r="C1207" s="192" t="s">
        <v>2229</v>
      </c>
      <c r="D1207" s="192" t="s">
        <v>274</v>
      </c>
      <c r="E1207" s="193" t="s">
        <v>7094</v>
      </c>
      <c r="F1207" s="194" t="s">
        <v>6829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>
      <c r="B1208" s="210"/>
      <c r="C1208" s="211"/>
      <c r="D1208" s="212" t="s">
        <v>283</v>
      </c>
      <c r="E1208" s="213" t="s">
        <v>1</v>
      </c>
      <c r="F1208" s="214" t="s">
        <v>6830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6768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>
      <c r="B1211" s="246"/>
      <c r="C1211" s="247"/>
      <c r="D1211" s="212" t="s">
        <v>283</v>
      </c>
      <c r="E1211" s="248" t="s">
        <v>1</v>
      </c>
      <c r="F1211" s="249" t="s">
        <v>5942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>
      <c r="A1212" s="34"/>
      <c r="B1212" s="35"/>
      <c r="C1212" s="192" t="s">
        <v>6946</v>
      </c>
      <c r="D1212" s="192" t="s">
        <v>274</v>
      </c>
      <c r="E1212" s="193" t="s">
        <v>7095</v>
      </c>
      <c r="F1212" s="194" t="s">
        <v>6832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>
      <c r="B1213" s="210"/>
      <c r="C1213" s="211"/>
      <c r="D1213" s="212" t="s">
        <v>283</v>
      </c>
      <c r="E1213" s="213" t="s">
        <v>1</v>
      </c>
      <c r="F1213" s="214" t="s">
        <v>6768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>
      <c r="B1215" s="246"/>
      <c r="C1215" s="247"/>
      <c r="D1215" s="212" t="s">
        <v>283</v>
      </c>
      <c r="E1215" s="248" t="s">
        <v>1</v>
      </c>
      <c r="F1215" s="249" t="s">
        <v>5942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>
      <c r="A1216" s="34"/>
      <c r="B1216" s="35"/>
      <c r="C1216" s="192" t="s">
        <v>7096</v>
      </c>
      <c r="D1216" s="192" t="s">
        <v>274</v>
      </c>
      <c r="E1216" s="193" t="s">
        <v>7097</v>
      </c>
      <c r="F1216" s="194" t="s">
        <v>6834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6768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>
      <c r="B1218" s="221"/>
      <c r="C1218" s="222"/>
      <c r="D1218" s="212" t="s">
        <v>283</v>
      </c>
      <c r="E1218" s="223" t="s">
        <v>1</v>
      </c>
      <c r="F1218" s="224" t="s">
        <v>7098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>
      <c r="B1219" s="246"/>
      <c r="C1219" s="247"/>
      <c r="D1219" s="212" t="s">
        <v>283</v>
      </c>
      <c r="E1219" s="248" t="s">
        <v>1</v>
      </c>
      <c r="F1219" s="249" t="s">
        <v>5942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>
      <c r="A1220" s="34"/>
      <c r="B1220" s="35"/>
      <c r="C1220" s="192" t="s">
        <v>6949</v>
      </c>
      <c r="D1220" s="192" t="s">
        <v>274</v>
      </c>
      <c r="E1220" s="193" t="s">
        <v>7099</v>
      </c>
      <c r="F1220" s="194" t="s">
        <v>6837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>
      <c r="B1221" s="210"/>
      <c r="C1221" s="211"/>
      <c r="D1221" s="212" t="s">
        <v>283</v>
      </c>
      <c r="E1221" s="213" t="s">
        <v>1</v>
      </c>
      <c r="F1221" s="214" t="s">
        <v>6768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>
      <c r="B1223" s="246"/>
      <c r="C1223" s="247"/>
      <c r="D1223" s="212" t="s">
        <v>283</v>
      </c>
      <c r="E1223" s="248" t="s">
        <v>1</v>
      </c>
      <c r="F1223" s="249" t="s">
        <v>5942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>
      <c r="A1224" s="34"/>
      <c r="B1224" s="35"/>
      <c r="C1224" s="192" t="s">
        <v>2239</v>
      </c>
      <c r="D1224" s="192" t="s">
        <v>274</v>
      </c>
      <c r="E1224" s="193" t="s">
        <v>7100</v>
      </c>
      <c r="F1224" s="194" t="s">
        <v>6839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>
      <c r="B1225" s="210"/>
      <c r="C1225" s="211"/>
      <c r="D1225" s="212" t="s">
        <v>283</v>
      </c>
      <c r="E1225" s="213" t="s">
        <v>1</v>
      </c>
      <c r="F1225" s="214" t="s">
        <v>6768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>
      <c r="B1227" s="246"/>
      <c r="C1227" s="247"/>
      <c r="D1227" s="212" t="s">
        <v>283</v>
      </c>
      <c r="E1227" s="248" t="s">
        <v>1</v>
      </c>
      <c r="F1227" s="249" t="s">
        <v>5942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>
      <c r="A1228" s="34"/>
      <c r="B1228" s="35"/>
      <c r="C1228" s="192" t="s">
        <v>6111</v>
      </c>
      <c r="D1228" s="192" t="s">
        <v>274</v>
      </c>
      <c r="E1228" s="193" t="s">
        <v>7101</v>
      </c>
      <c r="F1228" s="194" t="s">
        <v>6841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>
      <c r="B1229" s="210"/>
      <c r="C1229" s="211"/>
      <c r="D1229" s="212" t="s">
        <v>283</v>
      </c>
      <c r="E1229" s="213" t="s">
        <v>1</v>
      </c>
      <c r="F1229" s="214" t="s">
        <v>6768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>
      <c r="B1231" s="246"/>
      <c r="C1231" s="247"/>
      <c r="D1231" s="212" t="s">
        <v>283</v>
      </c>
      <c r="E1231" s="248" t="s">
        <v>1</v>
      </c>
      <c r="F1231" s="249" t="s">
        <v>5942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>
      <c r="A1232" s="34"/>
      <c r="B1232" s="35"/>
      <c r="C1232" s="192" t="s">
        <v>7102</v>
      </c>
      <c r="D1232" s="192" t="s">
        <v>274</v>
      </c>
      <c r="E1232" s="193" t="s">
        <v>7103</v>
      </c>
      <c r="F1232" s="194" t="s">
        <v>6843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>
      <c r="B1233" s="210"/>
      <c r="C1233" s="211"/>
      <c r="D1233" s="212" t="s">
        <v>283</v>
      </c>
      <c r="E1233" s="213" t="s">
        <v>1</v>
      </c>
      <c r="F1233" s="214" t="s">
        <v>6844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>
      <c r="B1234" s="210"/>
      <c r="C1234" s="211"/>
      <c r="D1234" s="212" t="s">
        <v>283</v>
      </c>
      <c r="E1234" s="213" t="s">
        <v>1</v>
      </c>
      <c r="F1234" s="214" t="s">
        <v>6845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>
      <c r="B1235" s="210"/>
      <c r="C1235" s="211"/>
      <c r="D1235" s="212" t="s">
        <v>283</v>
      </c>
      <c r="E1235" s="213" t="s">
        <v>1</v>
      </c>
      <c r="F1235" s="214" t="s">
        <v>6768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>
      <c r="B1237" s="246"/>
      <c r="C1237" s="247"/>
      <c r="D1237" s="212" t="s">
        <v>283</v>
      </c>
      <c r="E1237" s="248" t="s">
        <v>1</v>
      </c>
      <c r="F1237" s="249" t="s">
        <v>5942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>
      <c r="A1238" s="34"/>
      <c r="B1238" s="35"/>
      <c r="C1238" s="192" t="s">
        <v>2245</v>
      </c>
      <c r="D1238" s="192" t="s">
        <v>274</v>
      </c>
      <c r="E1238" s="193" t="s">
        <v>7104</v>
      </c>
      <c r="F1238" s="194" t="s">
        <v>6847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>
      <c r="B1239" s="210"/>
      <c r="C1239" s="211"/>
      <c r="D1239" s="212" t="s">
        <v>283</v>
      </c>
      <c r="E1239" s="213" t="s">
        <v>1</v>
      </c>
      <c r="F1239" s="214" t="s">
        <v>6768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>
      <c r="B1241" s="246"/>
      <c r="C1241" s="247"/>
      <c r="D1241" s="212" t="s">
        <v>283</v>
      </c>
      <c r="E1241" s="248" t="s">
        <v>1</v>
      </c>
      <c r="F1241" s="249" t="s">
        <v>5942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>
      <c r="A1242" s="34"/>
      <c r="B1242" s="35"/>
      <c r="C1242" s="192" t="s">
        <v>7105</v>
      </c>
      <c r="D1242" s="192" t="s">
        <v>274</v>
      </c>
      <c r="E1242" s="193" t="s">
        <v>7106</v>
      </c>
      <c r="F1242" s="194" t="s">
        <v>6849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>
      <c r="B1243" s="210"/>
      <c r="C1243" s="211"/>
      <c r="D1243" s="212" t="s">
        <v>283</v>
      </c>
      <c r="E1243" s="213" t="s">
        <v>1</v>
      </c>
      <c r="F1243" s="214" t="s">
        <v>6768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>
      <c r="B1245" s="246"/>
      <c r="C1245" s="247"/>
      <c r="D1245" s="212" t="s">
        <v>283</v>
      </c>
      <c r="E1245" s="248" t="s">
        <v>1</v>
      </c>
      <c r="F1245" s="249" t="s">
        <v>5942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>
      <c r="A1246" s="34"/>
      <c r="B1246" s="35"/>
      <c r="C1246" s="192" t="s">
        <v>2250</v>
      </c>
      <c r="D1246" s="192" t="s">
        <v>274</v>
      </c>
      <c r="E1246" s="193" t="s">
        <v>7107</v>
      </c>
      <c r="F1246" s="194" t="s">
        <v>7108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>
      <c r="A1247" s="34"/>
      <c r="B1247" s="35"/>
      <c r="C1247" s="192" t="s">
        <v>2262</v>
      </c>
      <c r="D1247" s="192" t="s">
        <v>274</v>
      </c>
      <c r="E1247" s="193" t="s">
        <v>7109</v>
      </c>
      <c r="F1247" s="194" t="s">
        <v>6809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>
      <c r="B1248" s="176"/>
      <c r="C1248" s="177"/>
      <c r="D1248" s="178" t="s">
        <v>75</v>
      </c>
      <c r="E1248" s="179" t="s">
        <v>7110</v>
      </c>
      <c r="F1248" s="179" t="s">
        <v>7111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>
      <c r="A1249" s="34"/>
      <c r="B1249" s="35"/>
      <c r="C1249" s="192" t="s">
        <v>6957</v>
      </c>
      <c r="D1249" s="192" t="s">
        <v>274</v>
      </c>
      <c r="E1249" s="193" t="s">
        <v>7112</v>
      </c>
      <c r="F1249" s="194" t="s">
        <v>7113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>
      <c r="B1250" s="210"/>
      <c r="C1250" s="211"/>
      <c r="D1250" s="212" t="s">
        <v>283</v>
      </c>
      <c r="E1250" s="213" t="s">
        <v>1</v>
      </c>
      <c r="F1250" s="214" t="s">
        <v>6707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>
      <c r="B1251" s="210"/>
      <c r="C1251" s="211"/>
      <c r="D1251" s="212" t="s">
        <v>283</v>
      </c>
      <c r="E1251" s="213" t="s">
        <v>1</v>
      </c>
      <c r="F1251" s="214" t="s">
        <v>6880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>
      <c r="B1252" s="210"/>
      <c r="C1252" s="211"/>
      <c r="D1252" s="212" t="s">
        <v>283</v>
      </c>
      <c r="E1252" s="213" t="s">
        <v>1</v>
      </c>
      <c r="F1252" s="214" t="s">
        <v>6881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>
      <c r="B1253" s="210"/>
      <c r="C1253" s="211"/>
      <c r="D1253" s="212" t="s">
        <v>283</v>
      </c>
      <c r="E1253" s="213" t="s">
        <v>1</v>
      </c>
      <c r="F1253" s="214" t="s">
        <v>6882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>
      <c r="B1254" s="210"/>
      <c r="C1254" s="211"/>
      <c r="D1254" s="212" t="s">
        <v>283</v>
      </c>
      <c r="E1254" s="213" t="s">
        <v>1</v>
      </c>
      <c r="F1254" s="214" t="s">
        <v>6883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>
      <c r="B1255" s="210"/>
      <c r="C1255" s="211"/>
      <c r="D1255" s="212" t="s">
        <v>283</v>
      </c>
      <c r="E1255" s="213" t="s">
        <v>1</v>
      </c>
      <c r="F1255" s="214" t="s">
        <v>6884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>
      <c r="B1256" s="210"/>
      <c r="C1256" s="211"/>
      <c r="D1256" s="212" t="s">
        <v>283</v>
      </c>
      <c r="E1256" s="213" t="s">
        <v>1</v>
      </c>
      <c r="F1256" s="214" t="s">
        <v>6885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>
      <c r="B1257" s="210"/>
      <c r="C1257" s="211"/>
      <c r="D1257" s="212" t="s">
        <v>283</v>
      </c>
      <c r="E1257" s="213" t="s">
        <v>1</v>
      </c>
      <c r="F1257" s="214" t="s">
        <v>6886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>
      <c r="B1258" s="210"/>
      <c r="C1258" s="211"/>
      <c r="D1258" s="212" t="s">
        <v>283</v>
      </c>
      <c r="E1258" s="213" t="s">
        <v>1</v>
      </c>
      <c r="F1258" s="214" t="s">
        <v>6887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>
      <c r="B1259" s="210"/>
      <c r="C1259" s="211"/>
      <c r="D1259" s="212" t="s">
        <v>283</v>
      </c>
      <c r="E1259" s="213" t="s">
        <v>1</v>
      </c>
      <c r="F1259" s="214" t="s">
        <v>6888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>
      <c r="B1260" s="210"/>
      <c r="C1260" s="211"/>
      <c r="D1260" s="212" t="s">
        <v>283</v>
      </c>
      <c r="E1260" s="213" t="s">
        <v>1</v>
      </c>
      <c r="F1260" s="214" t="s">
        <v>6889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>
      <c r="B1261" s="210"/>
      <c r="C1261" s="211"/>
      <c r="D1261" s="212" t="s">
        <v>283</v>
      </c>
      <c r="E1261" s="213" t="s">
        <v>1</v>
      </c>
      <c r="F1261" s="214" t="s">
        <v>6890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>
      <c r="B1262" s="210"/>
      <c r="C1262" s="211"/>
      <c r="D1262" s="212" t="s">
        <v>283</v>
      </c>
      <c r="E1262" s="213" t="s">
        <v>1</v>
      </c>
      <c r="F1262" s="214" t="s">
        <v>6891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>
      <c r="B1263" s="210"/>
      <c r="C1263" s="211"/>
      <c r="D1263" s="212" t="s">
        <v>283</v>
      </c>
      <c r="E1263" s="213" t="s">
        <v>1</v>
      </c>
      <c r="F1263" s="214" t="s">
        <v>6768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>
      <c r="B1265" s="246"/>
      <c r="C1265" s="247"/>
      <c r="D1265" s="212" t="s">
        <v>283</v>
      </c>
      <c r="E1265" s="248" t="s">
        <v>1</v>
      </c>
      <c r="F1265" s="249" t="s">
        <v>5942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>
      <c r="A1266" s="34"/>
      <c r="B1266" s="35"/>
      <c r="C1266" s="192" t="s">
        <v>2267</v>
      </c>
      <c r="D1266" s="192" t="s">
        <v>274</v>
      </c>
      <c r="E1266" s="193" t="s">
        <v>7114</v>
      </c>
      <c r="F1266" s="194" t="s">
        <v>7115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>
      <c r="A1267" s="34"/>
      <c r="B1267" s="35"/>
      <c r="C1267" s="192" t="s">
        <v>2277</v>
      </c>
      <c r="D1267" s="192" t="s">
        <v>274</v>
      </c>
      <c r="E1267" s="193" t="s">
        <v>7116</v>
      </c>
      <c r="F1267" s="194" t="s">
        <v>6809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>
      <c r="B1268" s="176"/>
      <c r="C1268" s="177"/>
      <c r="D1268" s="178" t="s">
        <v>75</v>
      </c>
      <c r="E1268" s="179" t="s">
        <v>7117</v>
      </c>
      <c r="F1268" s="179" t="s">
        <v>7118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>
      <c r="A1269" s="34"/>
      <c r="B1269" s="35"/>
      <c r="C1269" s="192" t="s">
        <v>2307</v>
      </c>
      <c r="D1269" s="192" t="s">
        <v>274</v>
      </c>
      <c r="E1269" s="193" t="s">
        <v>7119</v>
      </c>
      <c r="F1269" s="194" t="s">
        <v>7120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>
      <c r="B1270" s="210"/>
      <c r="C1270" s="211"/>
      <c r="D1270" s="212" t="s">
        <v>283</v>
      </c>
      <c r="E1270" s="213" t="s">
        <v>1</v>
      </c>
      <c r="F1270" s="214" t="s">
        <v>6707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>
      <c r="B1271" s="210"/>
      <c r="C1271" s="211"/>
      <c r="D1271" s="212" t="s">
        <v>283</v>
      </c>
      <c r="E1271" s="213" t="s">
        <v>1</v>
      </c>
      <c r="F1271" s="214" t="s">
        <v>6708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>
      <c r="B1272" s="210"/>
      <c r="C1272" s="211"/>
      <c r="D1272" s="212" t="s">
        <v>283</v>
      </c>
      <c r="E1272" s="213" t="s">
        <v>1</v>
      </c>
      <c r="F1272" s="214" t="s">
        <v>6709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>
      <c r="B1273" s="210"/>
      <c r="C1273" s="211"/>
      <c r="D1273" s="212" t="s">
        <v>283</v>
      </c>
      <c r="E1273" s="213" t="s">
        <v>1</v>
      </c>
      <c r="F1273" s="214" t="s">
        <v>7121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>
      <c r="B1274" s="210"/>
      <c r="C1274" s="211"/>
      <c r="D1274" s="212" t="s">
        <v>283</v>
      </c>
      <c r="E1274" s="213" t="s">
        <v>1</v>
      </c>
      <c r="F1274" s="214" t="s">
        <v>6711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>
      <c r="B1275" s="210"/>
      <c r="C1275" s="211"/>
      <c r="D1275" s="212" t="s">
        <v>283</v>
      </c>
      <c r="E1275" s="213" t="s">
        <v>1</v>
      </c>
      <c r="F1275" s="214" t="s">
        <v>6712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>
      <c r="B1276" s="210"/>
      <c r="C1276" s="211"/>
      <c r="D1276" s="212" t="s">
        <v>283</v>
      </c>
      <c r="E1276" s="213" t="s">
        <v>1</v>
      </c>
      <c r="F1276" s="214" t="s">
        <v>6713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>
      <c r="B1277" s="210"/>
      <c r="C1277" s="211"/>
      <c r="D1277" s="212" t="s">
        <v>283</v>
      </c>
      <c r="E1277" s="213" t="s">
        <v>1</v>
      </c>
      <c r="F1277" s="214" t="s">
        <v>6714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>
      <c r="B1278" s="210"/>
      <c r="C1278" s="211"/>
      <c r="D1278" s="212" t="s">
        <v>283</v>
      </c>
      <c r="E1278" s="213" t="s">
        <v>1</v>
      </c>
      <c r="F1278" s="214" t="s">
        <v>6715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>
      <c r="B1279" s="210"/>
      <c r="C1279" s="211"/>
      <c r="D1279" s="212" t="s">
        <v>283</v>
      </c>
      <c r="E1279" s="213" t="s">
        <v>1</v>
      </c>
      <c r="F1279" s="214" t="s">
        <v>6716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>
      <c r="B1280" s="210"/>
      <c r="C1280" s="211"/>
      <c r="D1280" s="212" t="s">
        <v>283</v>
      </c>
      <c r="E1280" s="213" t="s">
        <v>1</v>
      </c>
      <c r="F1280" s="214" t="s">
        <v>6717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>
      <c r="B1281" s="210"/>
      <c r="C1281" s="211"/>
      <c r="D1281" s="212" t="s">
        <v>283</v>
      </c>
      <c r="E1281" s="213" t="s">
        <v>1</v>
      </c>
      <c r="F1281" s="214" t="s">
        <v>6718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>
      <c r="B1282" s="210"/>
      <c r="C1282" s="211"/>
      <c r="D1282" s="212" t="s">
        <v>283</v>
      </c>
      <c r="E1282" s="213" t="s">
        <v>1</v>
      </c>
      <c r="F1282" s="214" t="s">
        <v>6719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>
      <c r="B1283" s="210"/>
      <c r="C1283" s="211"/>
      <c r="D1283" s="212" t="s">
        <v>283</v>
      </c>
      <c r="E1283" s="213" t="s">
        <v>1</v>
      </c>
      <c r="F1283" s="214" t="s">
        <v>6720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>
      <c r="B1284" s="210"/>
      <c r="C1284" s="211"/>
      <c r="D1284" s="212" t="s">
        <v>283</v>
      </c>
      <c r="E1284" s="213" t="s">
        <v>1</v>
      </c>
      <c r="F1284" s="214" t="s">
        <v>6721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>
      <c r="B1285" s="210"/>
      <c r="C1285" s="211"/>
      <c r="D1285" s="212" t="s">
        <v>283</v>
      </c>
      <c r="E1285" s="213" t="s">
        <v>1</v>
      </c>
      <c r="F1285" s="214" t="s">
        <v>6722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>
      <c r="B1286" s="210"/>
      <c r="C1286" s="211"/>
      <c r="D1286" s="212" t="s">
        <v>283</v>
      </c>
      <c r="E1286" s="213" t="s">
        <v>1</v>
      </c>
      <c r="F1286" s="214" t="s">
        <v>6723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>
      <c r="B1288" s="246"/>
      <c r="C1288" s="247"/>
      <c r="D1288" s="212" t="s">
        <v>283</v>
      </c>
      <c r="E1288" s="248" t="s">
        <v>1</v>
      </c>
      <c r="F1288" s="249" t="s">
        <v>5942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>
      <c r="A1289" s="34"/>
      <c r="B1289" s="35"/>
      <c r="C1289" s="192" t="s">
        <v>2347</v>
      </c>
      <c r="D1289" s="192" t="s">
        <v>274</v>
      </c>
      <c r="E1289" s="193" t="s">
        <v>7122</v>
      </c>
      <c r="F1289" s="194" t="s">
        <v>7123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>
      <c r="B1290" s="210"/>
      <c r="C1290" s="211"/>
      <c r="D1290" s="212" t="s">
        <v>283</v>
      </c>
      <c r="E1290" s="213" t="s">
        <v>1</v>
      </c>
      <c r="F1290" s="214" t="s">
        <v>6723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>
      <c r="B1292" s="246"/>
      <c r="C1292" s="247"/>
      <c r="D1292" s="212" t="s">
        <v>283</v>
      </c>
      <c r="E1292" s="248" t="s">
        <v>1</v>
      </c>
      <c r="F1292" s="249" t="s">
        <v>5942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>
      <c r="A1293" s="34"/>
      <c r="B1293" s="35"/>
      <c r="C1293" s="192" t="s">
        <v>2365</v>
      </c>
      <c r="D1293" s="192" t="s">
        <v>274</v>
      </c>
      <c r="E1293" s="193" t="s">
        <v>7124</v>
      </c>
      <c r="F1293" s="194" t="s">
        <v>6727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>
      <c r="B1294" s="210"/>
      <c r="C1294" s="211"/>
      <c r="D1294" s="212" t="s">
        <v>283</v>
      </c>
      <c r="E1294" s="213" t="s">
        <v>1</v>
      </c>
      <c r="F1294" s="214" t="s">
        <v>6723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>
      <c r="B1296" s="246"/>
      <c r="C1296" s="247"/>
      <c r="D1296" s="212" t="s">
        <v>283</v>
      </c>
      <c r="E1296" s="248" t="s">
        <v>1</v>
      </c>
      <c r="F1296" s="249" t="s">
        <v>5942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>
      <c r="A1297" s="34"/>
      <c r="B1297" s="35"/>
      <c r="C1297" s="192" t="s">
        <v>2415</v>
      </c>
      <c r="D1297" s="192" t="s">
        <v>274</v>
      </c>
      <c r="E1297" s="193" t="s">
        <v>7125</v>
      </c>
      <c r="F1297" s="194" t="s">
        <v>7126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>
      <c r="B1298" s="210"/>
      <c r="C1298" s="211"/>
      <c r="D1298" s="212" t="s">
        <v>283</v>
      </c>
      <c r="E1298" s="213" t="s">
        <v>1</v>
      </c>
      <c r="F1298" s="214" t="s">
        <v>6723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>
      <c r="B1300" s="246"/>
      <c r="C1300" s="247"/>
      <c r="D1300" s="212" t="s">
        <v>283</v>
      </c>
      <c r="E1300" s="248" t="s">
        <v>1</v>
      </c>
      <c r="F1300" s="249" t="s">
        <v>5942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>
      <c r="A1301" s="34"/>
      <c r="B1301" s="35"/>
      <c r="C1301" s="192" t="s">
        <v>2420</v>
      </c>
      <c r="D1301" s="192" t="s">
        <v>274</v>
      </c>
      <c r="E1301" s="193" t="s">
        <v>7127</v>
      </c>
      <c r="F1301" s="194" t="s">
        <v>7128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>
      <c r="B1302" s="210"/>
      <c r="C1302" s="211"/>
      <c r="D1302" s="212" t="s">
        <v>283</v>
      </c>
      <c r="E1302" s="213" t="s">
        <v>1</v>
      </c>
      <c r="F1302" s="214" t="s">
        <v>6733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>
      <c r="B1303" s="210"/>
      <c r="C1303" s="211"/>
      <c r="D1303" s="212" t="s">
        <v>283</v>
      </c>
      <c r="E1303" s="213" t="s">
        <v>1</v>
      </c>
      <c r="F1303" s="214" t="s">
        <v>6734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6735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>
      <c r="B1305" s="210"/>
      <c r="C1305" s="211"/>
      <c r="D1305" s="212" t="s">
        <v>283</v>
      </c>
      <c r="E1305" s="213" t="s">
        <v>1</v>
      </c>
      <c r="F1305" s="214" t="s">
        <v>6909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>
      <c r="B1307" s="246"/>
      <c r="C1307" s="247"/>
      <c r="D1307" s="212" t="s">
        <v>283</v>
      </c>
      <c r="E1307" s="248" t="s">
        <v>1</v>
      </c>
      <c r="F1307" s="249" t="s">
        <v>5942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>
      <c r="A1308" s="34"/>
      <c r="B1308" s="35"/>
      <c r="C1308" s="192" t="s">
        <v>2425</v>
      </c>
      <c r="D1308" s="192" t="s">
        <v>274</v>
      </c>
      <c r="E1308" s="193" t="s">
        <v>7129</v>
      </c>
      <c r="F1308" s="194" t="s">
        <v>7130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6733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6909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>
      <c r="B1312" s="246"/>
      <c r="C1312" s="247"/>
      <c r="D1312" s="212" t="s">
        <v>283</v>
      </c>
      <c r="E1312" s="248" t="s">
        <v>1</v>
      </c>
      <c r="F1312" s="249" t="s">
        <v>5942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>
      <c r="A1313" s="34"/>
      <c r="B1313" s="35"/>
      <c r="C1313" s="192" t="s">
        <v>2431</v>
      </c>
      <c r="D1313" s="192" t="s">
        <v>274</v>
      </c>
      <c r="E1313" s="193" t="s">
        <v>7131</v>
      </c>
      <c r="F1313" s="194" t="s">
        <v>6740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>
      <c r="B1314" s="210"/>
      <c r="C1314" s="211"/>
      <c r="D1314" s="212" t="s">
        <v>283</v>
      </c>
      <c r="E1314" s="213" t="s">
        <v>1</v>
      </c>
      <c r="F1314" s="214" t="s">
        <v>6733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>
      <c r="B1315" s="210"/>
      <c r="C1315" s="211"/>
      <c r="D1315" s="212" t="s">
        <v>283</v>
      </c>
      <c r="E1315" s="213" t="s">
        <v>1</v>
      </c>
      <c r="F1315" s="214" t="s">
        <v>6734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>
      <c r="B1316" s="210"/>
      <c r="C1316" s="211"/>
      <c r="D1316" s="212" t="s">
        <v>283</v>
      </c>
      <c r="E1316" s="213" t="s">
        <v>1</v>
      </c>
      <c r="F1316" s="214" t="s">
        <v>6735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>
      <c r="B1317" s="210"/>
      <c r="C1317" s="211"/>
      <c r="D1317" s="212" t="s">
        <v>283</v>
      </c>
      <c r="E1317" s="213" t="s">
        <v>1</v>
      </c>
      <c r="F1317" s="214" t="s">
        <v>6909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>
      <c r="B1319" s="246"/>
      <c r="C1319" s="247"/>
      <c r="D1319" s="212" t="s">
        <v>283</v>
      </c>
      <c r="E1319" s="248" t="s">
        <v>1</v>
      </c>
      <c r="F1319" s="249" t="s">
        <v>5942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>
      <c r="A1320" s="34"/>
      <c r="B1320" s="35"/>
      <c r="C1320" s="192" t="s">
        <v>2435</v>
      </c>
      <c r="D1320" s="192" t="s">
        <v>274</v>
      </c>
      <c r="E1320" s="193" t="s">
        <v>7132</v>
      </c>
      <c r="F1320" s="194" t="s">
        <v>6742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>
      <c r="B1321" s="210"/>
      <c r="C1321" s="211"/>
      <c r="D1321" s="212" t="s">
        <v>283</v>
      </c>
      <c r="E1321" s="213" t="s">
        <v>1</v>
      </c>
      <c r="F1321" s="214" t="s">
        <v>6733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>
      <c r="B1322" s="210"/>
      <c r="C1322" s="211"/>
      <c r="D1322" s="212" t="s">
        <v>283</v>
      </c>
      <c r="E1322" s="213" t="s">
        <v>1</v>
      </c>
      <c r="F1322" s="214" t="s">
        <v>6909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>
      <c r="B1324" s="246"/>
      <c r="C1324" s="247"/>
      <c r="D1324" s="212" t="s">
        <v>283</v>
      </c>
      <c r="E1324" s="248" t="s">
        <v>1</v>
      </c>
      <c r="F1324" s="249" t="s">
        <v>5942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>
      <c r="A1325" s="34"/>
      <c r="B1325" s="35"/>
      <c r="C1325" s="192" t="s">
        <v>2440</v>
      </c>
      <c r="D1325" s="192" t="s">
        <v>274</v>
      </c>
      <c r="E1325" s="193" t="s">
        <v>7133</v>
      </c>
      <c r="F1325" s="194" t="s">
        <v>6740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>
      <c r="B1326" s="210"/>
      <c r="C1326" s="211"/>
      <c r="D1326" s="212" t="s">
        <v>283</v>
      </c>
      <c r="E1326" s="213" t="s">
        <v>1</v>
      </c>
      <c r="F1326" s="214" t="s">
        <v>6733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>
      <c r="B1327" s="210"/>
      <c r="C1327" s="211"/>
      <c r="D1327" s="212" t="s">
        <v>283</v>
      </c>
      <c r="E1327" s="213" t="s">
        <v>1</v>
      </c>
      <c r="F1327" s="214" t="s">
        <v>6734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>
      <c r="B1328" s="210"/>
      <c r="C1328" s="211"/>
      <c r="D1328" s="212" t="s">
        <v>283</v>
      </c>
      <c r="E1328" s="213" t="s">
        <v>1</v>
      </c>
      <c r="F1328" s="214" t="s">
        <v>6735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>
      <c r="B1329" s="210"/>
      <c r="C1329" s="211"/>
      <c r="D1329" s="212" t="s">
        <v>283</v>
      </c>
      <c r="E1329" s="213" t="s">
        <v>1</v>
      </c>
      <c r="F1329" s="214" t="s">
        <v>6909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>
      <c r="B1331" s="246"/>
      <c r="C1331" s="247"/>
      <c r="D1331" s="212" t="s">
        <v>283</v>
      </c>
      <c r="E1331" s="248" t="s">
        <v>1</v>
      </c>
      <c r="F1331" s="249" t="s">
        <v>5942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>
      <c r="A1332" s="34"/>
      <c r="B1332" s="35"/>
      <c r="C1332" s="192" t="s">
        <v>2449</v>
      </c>
      <c r="D1332" s="192" t="s">
        <v>274</v>
      </c>
      <c r="E1332" s="193" t="s">
        <v>7134</v>
      </c>
      <c r="F1332" s="194" t="s">
        <v>6742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>
      <c r="B1333" s="210"/>
      <c r="C1333" s="211"/>
      <c r="D1333" s="212" t="s">
        <v>283</v>
      </c>
      <c r="E1333" s="213" t="s">
        <v>1</v>
      </c>
      <c r="F1333" s="214" t="s">
        <v>6733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>
      <c r="B1334" s="210"/>
      <c r="C1334" s="211"/>
      <c r="D1334" s="212" t="s">
        <v>283</v>
      </c>
      <c r="E1334" s="213" t="s">
        <v>1</v>
      </c>
      <c r="F1334" s="214" t="s">
        <v>6909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>
      <c r="B1336" s="246"/>
      <c r="C1336" s="247"/>
      <c r="D1336" s="212" t="s">
        <v>283</v>
      </c>
      <c r="E1336" s="248" t="s">
        <v>1</v>
      </c>
      <c r="F1336" s="249" t="s">
        <v>5942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>
      <c r="A1337" s="34"/>
      <c r="B1337" s="35"/>
      <c r="C1337" s="192" t="s">
        <v>2470</v>
      </c>
      <c r="D1337" s="192" t="s">
        <v>274</v>
      </c>
      <c r="E1337" s="193" t="s">
        <v>7135</v>
      </c>
      <c r="F1337" s="194" t="s">
        <v>6911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>
      <c r="B1338" s="210"/>
      <c r="C1338" s="211"/>
      <c r="D1338" s="212" t="s">
        <v>283</v>
      </c>
      <c r="E1338" s="213" t="s">
        <v>1</v>
      </c>
      <c r="F1338" s="214" t="s">
        <v>6733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>
      <c r="B1339" s="210"/>
      <c r="C1339" s="211"/>
      <c r="D1339" s="212" t="s">
        <v>283</v>
      </c>
      <c r="E1339" s="213" t="s">
        <v>1</v>
      </c>
      <c r="F1339" s="214" t="s">
        <v>6734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>
      <c r="B1340" s="210"/>
      <c r="C1340" s="211"/>
      <c r="D1340" s="212" t="s">
        <v>283</v>
      </c>
      <c r="E1340" s="213" t="s">
        <v>1</v>
      </c>
      <c r="F1340" s="214" t="s">
        <v>6735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>
      <c r="B1341" s="210"/>
      <c r="C1341" s="211"/>
      <c r="D1341" s="212" t="s">
        <v>283</v>
      </c>
      <c r="E1341" s="213" t="s">
        <v>1</v>
      </c>
      <c r="F1341" s="214" t="s">
        <v>6909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>
      <c r="B1343" s="246"/>
      <c r="C1343" s="247"/>
      <c r="D1343" s="212" t="s">
        <v>283</v>
      </c>
      <c r="E1343" s="248" t="s">
        <v>1</v>
      </c>
      <c r="F1343" s="249" t="s">
        <v>5942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>
      <c r="A1344" s="34"/>
      <c r="B1344" s="35"/>
      <c r="C1344" s="192" t="s">
        <v>2474</v>
      </c>
      <c r="D1344" s="192" t="s">
        <v>274</v>
      </c>
      <c r="E1344" s="193" t="s">
        <v>7136</v>
      </c>
      <c r="F1344" s="194" t="s">
        <v>6913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6733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>
      <c r="B1346" s="210"/>
      <c r="C1346" s="211"/>
      <c r="D1346" s="212" t="s">
        <v>283</v>
      </c>
      <c r="E1346" s="213" t="s">
        <v>1</v>
      </c>
      <c r="F1346" s="214" t="s">
        <v>6909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>
      <c r="B1348" s="246"/>
      <c r="C1348" s="247"/>
      <c r="D1348" s="212" t="s">
        <v>283</v>
      </c>
      <c r="E1348" s="248" t="s">
        <v>1</v>
      </c>
      <c r="F1348" s="249" t="s">
        <v>5942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>
      <c r="A1349" s="34"/>
      <c r="B1349" s="35"/>
      <c r="C1349" s="192" t="s">
        <v>2498</v>
      </c>
      <c r="D1349" s="192" t="s">
        <v>274</v>
      </c>
      <c r="E1349" s="193" t="s">
        <v>7137</v>
      </c>
      <c r="F1349" s="194" t="s">
        <v>6732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>
      <c r="B1350" s="210"/>
      <c r="C1350" s="211"/>
      <c r="D1350" s="212" t="s">
        <v>283</v>
      </c>
      <c r="E1350" s="213" t="s">
        <v>1</v>
      </c>
      <c r="F1350" s="214" t="s">
        <v>6733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6734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>
      <c r="B1352" s="210"/>
      <c r="C1352" s="211"/>
      <c r="D1352" s="212" t="s">
        <v>283</v>
      </c>
      <c r="E1352" s="213" t="s">
        <v>1</v>
      </c>
      <c r="F1352" s="214" t="s">
        <v>6735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>
      <c r="B1353" s="210"/>
      <c r="C1353" s="211"/>
      <c r="D1353" s="212" t="s">
        <v>283</v>
      </c>
      <c r="E1353" s="213" t="s">
        <v>1</v>
      </c>
      <c r="F1353" s="214" t="s">
        <v>6909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>
      <c r="B1355" s="246"/>
      <c r="C1355" s="247"/>
      <c r="D1355" s="212" t="s">
        <v>283</v>
      </c>
      <c r="E1355" s="248" t="s">
        <v>1</v>
      </c>
      <c r="F1355" s="249" t="s">
        <v>5942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>
      <c r="A1356" s="34"/>
      <c r="B1356" s="35"/>
      <c r="C1356" s="192" t="s">
        <v>2504</v>
      </c>
      <c r="D1356" s="192" t="s">
        <v>274</v>
      </c>
      <c r="E1356" s="193" t="s">
        <v>7138</v>
      </c>
      <c r="F1356" s="194" t="s">
        <v>6738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6733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>
      <c r="B1358" s="210"/>
      <c r="C1358" s="211"/>
      <c r="D1358" s="212" t="s">
        <v>283</v>
      </c>
      <c r="E1358" s="213" t="s">
        <v>1</v>
      </c>
      <c r="F1358" s="214" t="s">
        <v>6909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>
      <c r="B1360" s="246"/>
      <c r="C1360" s="247"/>
      <c r="D1360" s="212" t="s">
        <v>283</v>
      </c>
      <c r="E1360" s="248" t="s">
        <v>1</v>
      </c>
      <c r="F1360" s="249" t="s">
        <v>5942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>
      <c r="A1361" s="34"/>
      <c r="B1361" s="35"/>
      <c r="C1361" s="192" t="s">
        <v>2508</v>
      </c>
      <c r="D1361" s="192" t="s">
        <v>274</v>
      </c>
      <c r="E1361" s="193" t="s">
        <v>7139</v>
      </c>
      <c r="F1361" s="194" t="s">
        <v>6732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>
      <c r="B1362" s="210"/>
      <c r="C1362" s="211"/>
      <c r="D1362" s="212" t="s">
        <v>283</v>
      </c>
      <c r="E1362" s="213" t="s">
        <v>1</v>
      </c>
      <c r="F1362" s="214" t="s">
        <v>6733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>
      <c r="B1363" s="210"/>
      <c r="C1363" s="211"/>
      <c r="D1363" s="212" t="s">
        <v>283</v>
      </c>
      <c r="E1363" s="213" t="s">
        <v>1</v>
      </c>
      <c r="F1363" s="214" t="s">
        <v>6734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>
      <c r="B1364" s="210"/>
      <c r="C1364" s="211"/>
      <c r="D1364" s="212" t="s">
        <v>283</v>
      </c>
      <c r="E1364" s="213" t="s">
        <v>1</v>
      </c>
      <c r="F1364" s="214" t="s">
        <v>6735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>
      <c r="B1365" s="210"/>
      <c r="C1365" s="211"/>
      <c r="D1365" s="212" t="s">
        <v>283</v>
      </c>
      <c r="E1365" s="213" t="s">
        <v>1</v>
      </c>
      <c r="F1365" s="214" t="s">
        <v>6909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>
      <c r="B1367" s="246"/>
      <c r="C1367" s="247"/>
      <c r="D1367" s="212" t="s">
        <v>283</v>
      </c>
      <c r="E1367" s="248" t="s">
        <v>1</v>
      </c>
      <c r="F1367" s="249" t="s">
        <v>5942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>
      <c r="A1368" s="34"/>
      <c r="B1368" s="35"/>
      <c r="C1368" s="192" t="s">
        <v>2514</v>
      </c>
      <c r="D1368" s="192" t="s">
        <v>274</v>
      </c>
      <c r="E1368" s="193" t="s">
        <v>7140</v>
      </c>
      <c r="F1368" s="194" t="s">
        <v>6738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>
      <c r="B1369" s="210"/>
      <c r="C1369" s="211"/>
      <c r="D1369" s="212" t="s">
        <v>283</v>
      </c>
      <c r="E1369" s="213" t="s">
        <v>1</v>
      </c>
      <c r="F1369" s="214" t="s">
        <v>6733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>
      <c r="B1370" s="210"/>
      <c r="C1370" s="211"/>
      <c r="D1370" s="212" t="s">
        <v>283</v>
      </c>
      <c r="E1370" s="213" t="s">
        <v>1</v>
      </c>
      <c r="F1370" s="214" t="s">
        <v>6909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>
      <c r="B1372" s="246"/>
      <c r="C1372" s="247"/>
      <c r="D1372" s="212" t="s">
        <v>283</v>
      </c>
      <c r="E1372" s="248" t="s">
        <v>1</v>
      </c>
      <c r="F1372" s="249" t="s">
        <v>5942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>
      <c r="A1373" s="34"/>
      <c r="B1373" s="35"/>
      <c r="C1373" s="192" t="s">
        <v>2520</v>
      </c>
      <c r="D1373" s="192" t="s">
        <v>274</v>
      </c>
      <c r="E1373" s="193" t="s">
        <v>7141</v>
      </c>
      <c r="F1373" s="194" t="s">
        <v>6740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>
      <c r="B1374" s="210"/>
      <c r="C1374" s="211"/>
      <c r="D1374" s="212" t="s">
        <v>283</v>
      </c>
      <c r="E1374" s="213" t="s">
        <v>1</v>
      </c>
      <c r="F1374" s="214" t="s">
        <v>6733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6734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>
      <c r="B1376" s="210"/>
      <c r="C1376" s="211"/>
      <c r="D1376" s="212" t="s">
        <v>283</v>
      </c>
      <c r="E1376" s="213" t="s">
        <v>1</v>
      </c>
      <c r="F1376" s="214" t="s">
        <v>6735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>
      <c r="B1377" s="210"/>
      <c r="C1377" s="211"/>
      <c r="D1377" s="212" t="s">
        <v>283</v>
      </c>
      <c r="E1377" s="213" t="s">
        <v>1</v>
      </c>
      <c r="F1377" s="214" t="s">
        <v>6909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>
      <c r="B1379" s="246"/>
      <c r="C1379" s="247"/>
      <c r="D1379" s="212" t="s">
        <v>283</v>
      </c>
      <c r="E1379" s="248" t="s">
        <v>1</v>
      </c>
      <c r="F1379" s="249" t="s">
        <v>5942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>
      <c r="A1380" s="34"/>
      <c r="B1380" s="35"/>
      <c r="C1380" s="192" t="s">
        <v>6975</v>
      </c>
      <c r="D1380" s="192" t="s">
        <v>274</v>
      </c>
      <c r="E1380" s="193" t="s">
        <v>7142</v>
      </c>
      <c r="F1380" s="194" t="s">
        <v>6742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>
      <c r="B1381" s="210"/>
      <c r="C1381" s="211"/>
      <c r="D1381" s="212" t="s">
        <v>283</v>
      </c>
      <c r="E1381" s="213" t="s">
        <v>1</v>
      </c>
      <c r="F1381" s="214" t="s">
        <v>6733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>
      <c r="B1382" s="210"/>
      <c r="C1382" s="211"/>
      <c r="D1382" s="212" t="s">
        <v>283</v>
      </c>
      <c r="E1382" s="213" t="s">
        <v>1</v>
      </c>
      <c r="F1382" s="214" t="s">
        <v>6909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>
      <c r="B1384" s="246"/>
      <c r="C1384" s="247"/>
      <c r="D1384" s="212" t="s">
        <v>283</v>
      </c>
      <c r="E1384" s="248" t="s">
        <v>1</v>
      </c>
      <c r="F1384" s="249" t="s">
        <v>5942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>
      <c r="A1385" s="34"/>
      <c r="B1385" s="35"/>
      <c r="C1385" s="192" t="s">
        <v>2529</v>
      </c>
      <c r="D1385" s="192" t="s">
        <v>274</v>
      </c>
      <c r="E1385" s="193" t="s">
        <v>7143</v>
      </c>
      <c r="F1385" s="194" t="s">
        <v>6740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>
      <c r="B1386" s="210"/>
      <c r="C1386" s="211"/>
      <c r="D1386" s="212" t="s">
        <v>283</v>
      </c>
      <c r="E1386" s="213" t="s">
        <v>1</v>
      </c>
      <c r="F1386" s="214" t="s">
        <v>6733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>
      <c r="B1387" s="210"/>
      <c r="C1387" s="211"/>
      <c r="D1387" s="212" t="s">
        <v>283</v>
      </c>
      <c r="E1387" s="213" t="s">
        <v>1</v>
      </c>
      <c r="F1387" s="214" t="s">
        <v>6734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>
      <c r="B1388" s="210"/>
      <c r="C1388" s="211"/>
      <c r="D1388" s="212" t="s">
        <v>283</v>
      </c>
      <c r="E1388" s="213" t="s">
        <v>1</v>
      </c>
      <c r="F1388" s="214" t="s">
        <v>6735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>
      <c r="B1389" s="210"/>
      <c r="C1389" s="211"/>
      <c r="D1389" s="212" t="s">
        <v>283</v>
      </c>
      <c r="E1389" s="213" t="s">
        <v>1</v>
      </c>
      <c r="F1389" s="214" t="s">
        <v>6909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>
      <c r="B1391" s="246"/>
      <c r="C1391" s="247"/>
      <c r="D1391" s="212" t="s">
        <v>283</v>
      </c>
      <c r="E1391" s="248" t="s">
        <v>1</v>
      </c>
      <c r="F1391" s="249" t="s">
        <v>5942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>
      <c r="A1392" s="34"/>
      <c r="B1392" s="35"/>
      <c r="C1392" s="192" t="s">
        <v>2541</v>
      </c>
      <c r="D1392" s="192" t="s">
        <v>274</v>
      </c>
      <c r="E1392" s="193" t="s">
        <v>7144</v>
      </c>
      <c r="F1392" s="194" t="s">
        <v>6742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>
      <c r="B1393" s="210"/>
      <c r="C1393" s="211"/>
      <c r="D1393" s="212" t="s">
        <v>283</v>
      </c>
      <c r="E1393" s="213" t="s">
        <v>1</v>
      </c>
      <c r="F1393" s="214" t="s">
        <v>6733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>
      <c r="B1394" s="210"/>
      <c r="C1394" s="211"/>
      <c r="D1394" s="212" t="s">
        <v>283</v>
      </c>
      <c r="E1394" s="213" t="s">
        <v>1</v>
      </c>
      <c r="F1394" s="214" t="s">
        <v>6909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>
      <c r="B1396" s="246"/>
      <c r="C1396" s="247"/>
      <c r="D1396" s="212" t="s">
        <v>283</v>
      </c>
      <c r="E1396" s="248" t="s">
        <v>1</v>
      </c>
      <c r="F1396" s="249" t="s">
        <v>5942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>
      <c r="A1397" s="34"/>
      <c r="B1397" s="35"/>
      <c r="C1397" s="192" t="s">
        <v>2548</v>
      </c>
      <c r="D1397" s="192" t="s">
        <v>274</v>
      </c>
      <c r="E1397" s="193" t="s">
        <v>7145</v>
      </c>
      <c r="F1397" s="194" t="s">
        <v>7146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>
      <c r="B1398" s="210"/>
      <c r="C1398" s="211"/>
      <c r="D1398" s="212" t="s">
        <v>283</v>
      </c>
      <c r="E1398" s="213" t="s">
        <v>1</v>
      </c>
      <c r="F1398" s="214" t="s">
        <v>7022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>
      <c r="B1399" s="210"/>
      <c r="C1399" s="211"/>
      <c r="D1399" s="212" t="s">
        <v>283</v>
      </c>
      <c r="E1399" s="213" t="s">
        <v>1</v>
      </c>
      <c r="F1399" s="214" t="s">
        <v>6909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>
      <c r="B1401" s="246"/>
      <c r="C1401" s="247"/>
      <c r="D1401" s="212" t="s">
        <v>283</v>
      </c>
      <c r="E1401" s="248" t="s">
        <v>1</v>
      </c>
      <c r="F1401" s="249" t="s">
        <v>5942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>
      <c r="A1402" s="34"/>
      <c r="B1402" s="35"/>
      <c r="C1402" s="192" t="s">
        <v>2553</v>
      </c>
      <c r="D1402" s="192" t="s">
        <v>274</v>
      </c>
      <c r="E1402" s="193" t="s">
        <v>7147</v>
      </c>
      <c r="F1402" s="194" t="s">
        <v>7148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>
      <c r="B1403" s="210"/>
      <c r="C1403" s="211"/>
      <c r="D1403" s="212" t="s">
        <v>283</v>
      </c>
      <c r="E1403" s="213" t="s">
        <v>1</v>
      </c>
      <c r="F1403" s="214" t="s">
        <v>7022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>
      <c r="B1404" s="210"/>
      <c r="C1404" s="211"/>
      <c r="D1404" s="212" t="s">
        <v>283</v>
      </c>
      <c r="E1404" s="213" t="s">
        <v>1</v>
      </c>
      <c r="F1404" s="214" t="s">
        <v>6909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>
      <c r="B1406" s="246"/>
      <c r="C1406" s="247"/>
      <c r="D1406" s="212" t="s">
        <v>283</v>
      </c>
      <c r="E1406" s="248" t="s">
        <v>1</v>
      </c>
      <c r="F1406" s="249" t="s">
        <v>5942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>
      <c r="A1407" s="34"/>
      <c r="B1407" s="35"/>
      <c r="C1407" s="192" t="s">
        <v>2561</v>
      </c>
      <c r="D1407" s="192" t="s">
        <v>274</v>
      </c>
      <c r="E1407" s="193" t="s">
        <v>7149</v>
      </c>
      <c r="F1407" s="194" t="s">
        <v>6938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>
      <c r="B1408" s="210"/>
      <c r="C1408" s="211"/>
      <c r="D1408" s="212" t="s">
        <v>283</v>
      </c>
      <c r="E1408" s="213" t="s">
        <v>1</v>
      </c>
      <c r="F1408" s="214" t="s">
        <v>6909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>
      <c r="B1410" s="246"/>
      <c r="C1410" s="247"/>
      <c r="D1410" s="212" t="s">
        <v>283</v>
      </c>
      <c r="E1410" s="248" t="s">
        <v>1</v>
      </c>
      <c r="F1410" s="249" t="s">
        <v>5942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>
      <c r="A1411" s="34"/>
      <c r="B1411" s="35"/>
      <c r="C1411" s="192" t="s">
        <v>2567</v>
      </c>
      <c r="D1411" s="192" t="s">
        <v>274</v>
      </c>
      <c r="E1411" s="193" t="s">
        <v>7150</v>
      </c>
      <c r="F1411" s="194" t="s">
        <v>6940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6909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>
      <c r="B1414" s="246"/>
      <c r="C1414" s="247"/>
      <c r="D1414" s="212" t="s">
        <v>283</v>
      </c>
      <c r="E1414" s="248" t="s">
        <v>1</v>
      </c>
      <c r="F1414" s="249" t="s">
        <v>5942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>
      <c r="A1415" s="34"/>
      <c r="B1415" s="35"/>
      <c r="C1415" s="192" t="s">
        <v>2572</v>
      </c>
      <c r="D1415" s="192" t="s">
        <v>274</v>
      </c>
      <c r="E1415" s="193" t="s">
        <v>7151</v>
      </c>
      <c r="F1415" s="194" t="s">
        <v>7152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>
      <c r="B1416" s="210"/>
      <c r="C1416" s="211"/>
      <c r="D1416" s="212" t="s">
        <v>283</v>
      </c>
      <c r="E1416" s="213" t="s">
        <v>1</v>
      </c>
      <c r="F1416" s="214" t="s">
        <v>6754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>
      <c r="B1417" s="210"/>
      <c r="C1417" s="211"/>
      <c r="D1417" s="212" t="s">
        <v>283</v>
      </c>
      <c r="E1417" s="213" t="s">
        <v>1</v>
      </c>
      <c r="F1417" s="214" t="s">
        <v>6909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>
      <c r="B1419" s="246"/>
      <c r="C1419" s="247"/>
      <c r="D1419" s="212" t="s">
        <v>283</v>
      </c>
      <c r="E1419" s="248" t="s">
        <v>1</v>
      </c>
      <c r="F1419" s="249" t="s">
        <v>5942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>
      <c r="A1420" s="34"/>
      <c r="B1420" s="35"/>
      <c r="C1420" s="192" t="s">
        <v>2580</v>
      </c>
      <c r="D1420" s="192" t="s">
        <v>274</v>
      </c>
      <c r="E1420" s="193" t="s">
        <v>7153</v>
      </c>
      <c r="F1420" s="194" t="s">
        <v>7154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>
      <c r="B1421" s="210"/>
      <c r="C1421" s="211"/>
      <c r="D1421" s="212" t="s">
        <v>283</v>
      </c>
      <c r="E1421" s="213" t="s">
        <v>1</v>
      </c>
      <c r="F1421" s="214" t="s">
        <v>6754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>
      <c r="B1422" s="210"/>
      <c r="C1422" s="211"/>
      <c r="D1422" s="212" t="s">
        <v>283</v>
      </c>
      <c r="E1422" s="213" t="s">
        <v>1</v>
      </c>
      <c r="F1422" s="214" t="s">
        <v>6909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>
      <c r="B1424" s="246"/>
      <c r="C1424" s="247"/>
      <c r="D1424" s="212" t="s">
        <v>283</v>
      </c>
      <c r="E1424" s="248" t="s">
        <v>1</v>
      </c>
      <c r="F1424" s="249" t="s">
        <v>5942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>
      <c r="A1425" s="34"/>
      <c r="B1425" s="35"/>
      <c r="C1425" s="192" t="s">
        <v>2586</v>
      </c>
      <c r="D1425" s="192" t="s">
        <v>274</v>
      </c>
      <c r="E1425" s="193" t="s">
        <v>7155</v>
      </c>
      <c r="F1425" s="194" t="s">
        <v>6951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>
      <c r="B1426" s="210"/>
      <c r="C1426" s="211"/>
      <c r="D1426" s="212" t="s">
        <v>283</v>
      </c>
      <c r="E1426" s="213" t="s">
        <v>1</v>
      </c>
      <c r="F1426" s="214" t="s">
        <v>6909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>
      <c r="B1428" s="246"/>
      <c r="C1428" s="247"/>
      <c r="D1428" s="212" t="s">
        <v>283</v>
      </c>
      <c r="E1428" s="248" t="s">
        <v>1</v>
      </c>
      <c r="F1428" s="249" t="s">
        <v>5942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>
      <c r="A1429" s="34"/>
      <c r="B1429" s="35"/>
      <c r="C1429" s="192" t="s">
        <v>2591</v>
      </c>
      <c r="D1429" s="192" t="s">
        <v>274</v>
      </c>
      <c r="E1429" s="193" t="s">
        <v>7156</v>
      </c>
      <c r="F1429" s="194" t="s">
        <v>6953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6909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>
      <c r="B1432" s="246"/>
      <c r="C1432" s="247"/>
      <c r="D1432" s="212" t="s">
        <v>283</v>
      </c>
      <c r="E1432" s="248" t="s">
        <v>1</v>
      </c>
      <c r="F1432" s="249" t="s">
        <v>5942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>
      <c r="A1433" s="34"/>
      <c r="B1433" s="35"/>
      <c r="C1433" s="192" t="s">
        <v>2599</v>
      </c>
      <c r="D1433" s="192" t="s">
        <v>274</v>
      </c>
      <c r="E1433" s="193" t="s">
        <v>7157</v>
      </c>
      <c r="F1433" s="194" t="s">
        <v>7036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>
      <c r="B1434" s="210"/>
      <c r="C1434" s="211"/>
      <c r="D1434" s="212" t="s">
        <v>283</v>
      </c>
      <c r="E1434" s="213" t="s">
        <v>1</v>
      </c>
      <c r="F1434" s="214" t="s">
        <v>6759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>
      <c r="B1435" s="210"/>
      <c r="C1435" s="211"/>
      <c r="D1435" s="212" t="s">
        <v>283</v>
      </c>
      <c r="E1435" s="213" t="s">
        <v>1</v>
      </c>
      <c r="F1435" s="214" t="s">
        <v>6760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>
      <c r="B1436" s="210"/>
      <c r="C1436" s="211"/>
      <c r="D1436" s="212" t="s">
        <v>283</v>
      </c>
      <c r="E1436" s="213" t="s">
        <v>1</v>
      </c>
      <c r="F1436" s="214" t="s">
        <v>6761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>
      <c r="B1437" s="210"/>
      <c r="C1437" s="211"/>
      <c r="D1437" s="212" t="s">
        <v>283</v>
      </c>
      <c r="E1437" s="213" t="s">
        <v>1</v>
      </c>
      <c r="F1437" s="214" t="s">
        <v>6762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>
      <c r="B1438" s="210"/>
      <c r="C1438" s="211"/>
      <c r="D1438" s="212" t="s">
        <v>283</v>
      </c>
      <c r="E1438" s="213" t="s">
        <v>1</v>
      </c>
      <c r="F1438" s="214" t="s">
        <v>6763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>
      <c r="B1439" s="210"/>
      <c r="C1439" s="211"/>
      <c r="D1439" s="212" t="s">
        <v>283</v>
      </c>
      <c r="E1439" s="213" t="s">
        <v>1</v>
      </c>
      <c r="F1439" s="214" t="s">
        <v>6764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>
      <c r="B1440" s="210"/>
      <c r="C1440" s="211"/>
      <c r="D1440" s="212" t="s">
        <v>283</v>
      </c>
      <c r="E1440" s="213" t="s">
        <v>1</v>
      </c>
      <c r="F1440" s="214" t="s">
        <v>6765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>
      <c r="B1441" s="210"/>
      <c r="C1441" s="211"/>
      <c r="D1441" s="212" t="s">
        <v>283</v>
      </c>
      <c r="E1441" s="213" t="s">
        <v>1</v>
      </c>
      <c r="F1441" s="214" t="s">
        <v>6766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>
      <c r="B1442" s="210"/>
      <c r="C1442" s="211"/>
      <c r="D1442" s="212" t="s">
        <v>283</v>
      </c>
      <c r="E1442" s="213" t="s">
        <v>1</v>
      </c>
      <c r="F1442" s="214" t="s">
        <v>6767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>
      <c r="B1443" s="210"/>
      <c r="C1443" s="211"/>
      <c r="D1443" s="212" t="s">
        <v>283</v>
      </c>
      <c r="E1443" s="213" t="s">
        <v>1</v>
      </c>
      <c r="F1443" s="214" t="s">
        <v>6768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>
      <c r="B1445" s="246"/>
      <c r="C1445" s="247"/>
      <c r="D1445" s="212" t="s">
        <v>283</v>
      </c>
      <c r="E1445" s="248" t="s">
        <v>1</v>
      </c>
      <c r="F1445" s="249" t="s">
        <v>5942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>
      <c r="A1446" s="34"/>
      <c r="B1446" s="35"/>
      <c r="C1446" s="192" t="s">
        <v>2610</v>
      </c>
      <c r="D1446" s="192" t="s">
        <v>274</v>
      </c>
      <c r="E1446" s="193" t="s">
        <v>7158</v>
      </c>
      <c r="F1446" s="194" t="s">
        <v>7036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>
      <c r="B1447" s="210"/>
      <c r="C1447" s="211"/>
      <c r="D1447" s="212" t="s">
        <v>283</v>
      </c>
      <c r="E1447" s="213" t="s">
        <v>1</v>
      </c>
      <c r="F1447" s="214" t="s">
        <v>6759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>
      <c r="B1448" s="210"/>
      <c r="C1448" s="211"/>
      <c r="D1448" s="212" t="s">
        <v>283</v>
      </c>
      <c r="E1448" s="213" t="s">
        <v>1</v>
      </c>
      <c r="F1448" s="214" t="s">
        <v>6760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>
      <c r="B1449" s="210"/>
      <c r="C1449" s="211"/>
      <c r="D1449" s="212" t="s">
        <v>283</v>
      </c>
      <c r="E1449" s="213" t="s">
        <v>1</v>
      </c>
      <c r="F1449" s="214" t="s">
        <v>6761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>
      <c r="B1450" s="210"/>
      <c r="C1450" s="211"/>
      <c r="D1450" s="212" t="s">
        <v>283</v>
      </c>
      <c r="E1450" s="213" t="s">
        <v>1</v>
      </c>
      <c r="F1450" s="214" t="s">
        <v>6762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>
      <c r="B1451" s="210"/>
      <c r="C1451" s="211"/>
      <c r="D1451" s="212" t="s">
        <v>283</v>
      </c>
      <c r="E1451" s="213" t="s">
        <v>1</v>
      </c>
      <c r="F1451" s="214" t="s">
        <v>6763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>
      <c r="B1452" s="210"/>
      <c r="C1452" s="211"/>
      <c r="D1452" s="212" t="s">
        <v>283</v>
      </c>
      <c r="E1452" s="213" t="s">
        <v>1</v>
      </c>
      <c r="F1452" s="214" t="s">
        <v>6764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>
      <c r="B1453" s="210"/>
      <c r="C1453" s="211"/>
      <c r="D1453" s="212" t="s">
        <v>283</v>
      </c>
      <c r="E1453" s="213" t="s">
        <v>1</v>
      </c>
      <c r="F1453" s="214" t="s">
        <v>6765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>
      <c r="B1454" s="210"/>
      <c r="C1454" s="211"/>
      <c r="D1454" s="212" t="s">
        <v>283</v>
      </c>
      <c r="E1454" s="213" t="s">
        <v>1</v>
      </c>
      <c r="F1454" s="214" t="s">
        <v>6766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>
      <c r="B1455" s="210"/>
      <c r="C1455" s="211"/>
      <c r="D1455" s="212" t="s">
        <v>283</v>
      </c>
      <c r="E1455" s="213" t="s">
        <v>1</v>
      </c>
      <c r="F1455" s="214" t="s">
        <v>6767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>
      <c r="B1456" s="210"/>
      <c r="C1456" s="211"/>
      <c r="D1456" s="212" t="s">
        <v>283</v>
      </c>
      <c r="E1456" s="213" t="s">
        <v>1</v>
      </c>
      <c r="F1456" s="214" t="s">
        <v>6768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>
      <c r="B1458" s="246"/>
      <c r="C1458" s="247"/>
      <c r="D1458" s="212" t="s">
        <v>283</v>
      </c>
      <c r="E1458" s="248" t="s">
        <v>1</v>
      </c>
      <c r="F1458" s="249" t="s">
        <v>5942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>
      <c r="A1459" s="34"/>
      <c r="B1459" s="35"/>
      <c r="C1459" s="192" t="s">
        <v>2629</v>
      </c>
      <c r="D1459" s="192" t="s">
        <v>274</v>
      </c>
      <c r="E1459" s="193" t="s">
        <v>7159</v>
      </c>
      <c r="F1459" s="194" t="s">
        <v>6777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>
      <c r="B1460" s="210"/>
      <c r="C1460" s="211"/>
      <c r="D1460" s="212" t="s">
        <v>283</v>
      </c>
      <c r="E1460" s="213" t="s">
        <v>1</v>
      </c>
      <c r="F1460" s="214" t="s">
        <v>6909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>
      <c r="B1462" s="246"/>
      <c r="C1462" s="247"/>
      <c r="D1462" s="212" t="s">
        <v>283</v>
      </c>
      <c r="E1462" s="248" t="s">
        <v>1</v>
      </c>
      <c r="F1462" s="249" t="s">
        <v>5942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>
      <c r="A1463" s="34"/>
      <c r="B1463" s="35"/>
      <c r="C1463" s="192" t="s">
        <v>2636</v>
      </c>
      <c r="D1463" s="192" t="s">
        <v>274</v>
      </c>
      <c r="E1463" s="193" t="s">
        <v>7160</v>
      </c>
      <c r="F1463" s="194" t="s">
        <v>6978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>
      <c r="B1464" s="210"/>
      <c r="C1464" s="211"/>
      <c r="D1464" s="212" t="s">
        <v>283</v>
      </c>
      <c r="E1464" s="213" t="s">
        <v>1</v>
      </c>
      <c r="F1464" s="214" t="s">
        <v>6909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>
      <c r="B1466" s="246"/>
      <c r="C1466" s="247"/>
      <c r="D1466" s="212" t="s">
        <v>283</v>
      </c>
      <c r="E1466" s="248" t="s">
        <v>1</v>
      </c>
      <c r="F1466" s="249" t="s">
        <v>5942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>
      <c r="A1467" s="34"/>
      <c r="B1467" s="35"/>
      <c r="C1467" s="192" t="s">
        <v>2643</v>
      </c>
      <c r="D1467" s="192" t="s">
        <v>274</v>
      </c>
      <c r="E1467" s="193" t="s">
        <v>7161</v>
      </c>
      <c r="F1467" s="194" t="s">
        <v>7046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>
      <c r="B1468" s="210"/>
      <c r="C1468" s="211"/>
      <c r="D1468" s="212" t="s">
        <v>283</v>
      </c>
      <c r="E1468" s="213" t="s">
        <v>1</v>
      </c>
      <c r="F1468" s="214" t="s">
        <v>6909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>
      <c r="B1470" s="246"/>
      <c r="C1470" s="247"/>
      <c r="D1470" s="212" t="s">
        <v>283</v>
      </c>
      <c r="E1470" s="248" t="s">
        <v>1</v>
      </c>
      <c r="F1470" s="249" t="s">
        <v>5942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>
      <c r="A1471" s="34"/>
      <c r="B1471" s="35"/>
      <c r="C1471" s="192" t="s">
        <v>2648</v>
      </c>
      <c r="D1471" s="192" t="s">
        <v>274</v>
      </c>
      <c r="E1471" s="193" t="s">
        <v>7162</v>
      </c>
      <c r="F1471" s="194" t="s">
        <v>6783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>
      <c r="B1472" s="210"/>
      <c r="C1472" s="211"/>
      <c r="D1472" s="212" t="s">
        <v>283</v>
      </c>
      <c r="E1472" s="213" t="s">
        <v>1</v>
      </c>
      <c r="F1472" s="214" t="s">
        <v>6909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>
      <c r="B1473" s="221"/>
      <c r="C1473" s="222"/>
      <c r="D1473" s="212" t="s">
        <v>283</v>
      </c>
      <c r="E1473" s="223" t="s">
        <v>1</v>
      </c>
      <c r="F1473" s="224" t="s">
        <v>7163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>
      <c r="B1474" s="246"/>
      <c r="C1474" s="247"/>
      <c r="D1474" s="212" t="s">
        <v>283</v>
      </c>
      <c r="E1474" s="248" t="s">
        <v>1</v>
      </c>
      <c r="F1474" s="249" t="s">
        <v>5942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>
      <c r="A1475" s="34"/>
      <c r="B1475" s="35"/>
      <c r="C1475" s="192" t="s">
        <v>2653</v>
      </c>
      <c r="D1475" s="192" t="s">
        <v>274</v>
      </c>
      <c r="E1475" s="193" t="s">
        <v>7164</v>
      </c>
      <c r="F1475" s="194" t="s">
        <v>6981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>
      <c r="B1476" s="210"/>
      <c r="C1476" s="211"/>
      <c r="D1476" s="212" t="s">
        <v>283</v>
      </c>
      <c r="E1476" s="213" t="s">
        <v>1</v>
      </c>
      <c r="F1476" s="214" t="s">
        <v>6909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>
      <c r="B1478" s="246"/>
      <c r="C1478" s="247"/>
      <c r="D1478" s="212" t="s">
        <v>283</v>
      </c>
      <c r="E1478" s="248" t="s">
        <v>1</v>
      </c>
      <c r="F1478" s="249" t="s">
        <v>5942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>
      <c r="A1479" s="34"/>
      <c r="B1479" s="35"/>
      <c r="C1479" s="192" t="s">
        <v>2660</v>
      </c>
      <c r="D1479" s="192" t="s">
        <v>274</v>
      </c>
      <c r="E1479" s="193" t="s">
        <v>7165</v>
      </c>
      <c r="F1479" s="194" t="s">
        <v>6786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>
      <c r="B1480" s="210"/>
      <c r="C1480" s="211"/>
      <c r="D1480" s="212" t="s">
        <v>283</v>
      </c>
      <c r="E1480" s="213" t="s">
        <v>1</v>
      </c>
      <c r="F1480" s="214" t="s">
        <v>6909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>
      <c r="B1481" s="221"/>
      <c r="C1481" s="222"/>
      <c r="D1481" s="212" t="s">
        <v>283</v>
      </c>
      <c r="E1481" s="223" t="s">
        <v>1</v>
      </c>
      <c r="F1481" s="224" t="s">
        <v>7166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>
      <c r="B1482" s="246"/>
      <c r="C1482" s="247"/>
      <c r="D1482" s="212" t="s">
        <v>283</v>
      </c>
      <c r="E1482" s="248" t="s">
        <v>1</v>
      </c>
      <c r="F1482" s="249" t="s">
        <v>5942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>
      <c r="A1483" s="34"/>
      <c r="B1483" s="35"/>
      <c r="C1483" s="192" t="s">
        <v>2667</v>
      </c>
      <c r="D1483" s="192" t="s">
        <v>274</v>
      </c>
      <c r="E1483" s="193" t="s">
        <v>7167</v>
      </c>
      <c r="F1483" s="194" t="s">
        <v>6984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6909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>
      <c r="B1486" s="246"/>
      <c r="C1486" s="247"/>
      <c r="D1486" s="212" t="s">
        <v>283</v>
      </c>
      <c r="E1486" s="248" t="s">
        <v>1</v>
      </c>
      <c r="F1486" s="249" t="s">
        <v>5942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>
      <c r="A1487" s="34"/>
      <c r="B1487" s="35"/>
      <c r="C1487" s="192" t="s">
        <v>2674</v>
      </c>
      <c r="D1487" s="192" t="s">
        <v>274</v>
      </c>
      <c r="E1487" s="193" t="s">
        <v>7168</v>
      </c>
      <c r="F1487" s="194" t="s">
        <v>6788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>
      <c r="B1488" s="210"/>
      <c r="C1488" s="211"/>
      <c r="D1488" s="212" t="s">
        <v>283</v>
      </c>
      <c r="E1488" s="213" t="s">
        <v>1</v>
      </c>
      <c r="F1488" s="214" t="s">
        <v>6909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7169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>
      <c r="B1490" s="246"/>
      <c r="C1490" s="247"/>
      <c r="D1490" s="212" t="s">
        <v>283</v>
      </c>
      <c r="E1490" s="248" t="s">
        <v>1</v>
      </c>
      <c r="F1490" s="249" t="s">
        <v>5942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>
      <c r="A1491" s="34"/>
      <c r="B1491" s="35"/>
      <c r="C1491" s="192" t="s">
        <v>2680</v>
      </c>
      <c r="D1491" s="192" t="s">
        <v>274</v>
      </c>
      <c r="E1491" s="193" t="s">
        <v>7170</v>
      </c>
      <c r="F1491" s="194" t="s">
        <v>6790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>
      <c r="B1492" s="210"/>
      <c r="C1492" s="211"/>
      <c r="D1492" s="212" t="s">
        <v>283</v>
      </c>
      <c r="E1492" s="213" t="s">
        <v>1</v>
      </c>
      <c r="F1492" s="214" t="s">
        <v>6989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>
      <c r="B1494" s="246"/>
      <c r="C1494" s="247"/>
      <c r="D1494" s="212" t="s">
        <v>283</v>
      </c>
      <c r="E1494" s="248" t="s">
        <v>1</v>
      </c>
      <c r="F1494" s="249" t="s">
        <v>5942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>
      <c r="A1495" s="34"/>
      <c r="B1495" s="35"/>
      <c r="C1495" s="192" t="s">
        <v>2687</v>
      </c>
      <c r="D1495" s="192" t="s">
        <v>274</v>
      </c>
      <c r="E1495" s="193" t="s">
        <v>7171</v>
      </c>
      <c r="F1495" s="194" t="s">
        <v>6793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>
      <c r="B1496" s="210"/>
      <c r="C1496" s="211"/>
      <c r="D1496" s="212" t="s">
        <v>283</v>
      </c>
      <c r="E1496" s="213" t="s">
        <v>1</v>
      </c>
      <c r="F1496" s="214" t="s">
        <v>6989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>
      <c r="B1498" s="246"/>
      <c r="C1498" s="247"/>
      <c r="D1498" s="212" t="s">
        <v>283</v>
      </c>
      <c r="E1498" s="248" t="s">
        <v>1</v>
      </c>
      <c r="F1498" s="249" t="s">
        <v>5942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>
      <c r="A1499" s="34"/>
      <c r="B1499" s="35"/>
      <c r="C1499" s="192" t="s">
        <v>2695</v>
      </c>
      <c r="D1499" s="192" t="s">
        <v>274</v>
      </c>
      <c r="E1499" s="193" t="s">
        <v>7172</v>
      </c>
      <c r="F1499" s="194" t="s">
        <v>6795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6723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>
      <c r="B1502" s="246"/>
      <c r="C1502" s="247"/>
      <c r="D1502" s="212" t="s">
        <v>283</v>
      </c>
      <c r="E1502" s="248" t="s">
        <v>1</v>
      </c>
      <c r="F1502" s="249" t="s">
        <v>5942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>
      <c r="A1503" s="34"/>
      <c r="B1503" s="35"/>
      <c r="C1503" s="192" t="s">
        <v>2701</v>
      </c>
      <c r="D1503" s="192" t="s">
        <v>274</v>
      </c>
      <c r="E1503" s="193" t="s">
        <v>7173</v>
      </c>
      <c r="F1503" s="194" t="s">
        <v>6797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>
      <c r="B1504" s="210"/>
      <c r="C1504" s="211"/>
      <c r="D1504" s="212" t="s">
        <v>283</v>
      </c>
      <c r="E1504" s="213" t="s">
        <v>1</v>
      </c>
      <c r="F1504" s="214" t="s">
        <v>6723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7174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>
      <c r="B1506" s="246"/>
      <c r="C1506" s="247"/>
      <c r="D1506" s="212" t="s">
        <v>283</v>
      </c>
      <c r="E1506" s="248" t="s">
        <v>1</v>
      </c>
      <c r="F1506" s="249" t="s">
        <v>5942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>
      <c r="A1507" s="34"/>
      <c r="B1507" s="35"/>
      <c r="C1507" s="192" t="s">
        <v>2710</v>
      </c>
      <c r="D1507" s="192" t="s">
        <v>274</v>
      </c>
      <c r="E1507" s="193" t="s">
        <v>7175</v>
      </c>
      <c r="F1507" s="194" t="s">
        <v>6799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6934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>
      <c r="B1510" s="246"/>
      <c r="C1510" s="247"/>
      <c r="D1510" s="212" t="s">
        <v>283</v>
      </c>
      <c r="E1510" s="248" t="s">
        <v>1</v>
      </c>
      <c r="F1510" s="249" t="s">
        <v>5942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>
      <c r="A1511" s="34"/>
      <c r="B1511" s="35"/>
      <c r="C1511" s="192" t="s">
        <v>2719</v>
      </c>
      <c r="D1511" s="192" t="s">
        <v>274</v>
      </c>
      <c r="E1511" s="193" t="s">
        <v>7176</v>
      </c>
      <c r="F1511" s="194" t="s">
        <v>6801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6723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>
      <c r="B1514" s="246"/>
      <c r="C1514" s="247"/>
      <c r="D1514" s="212" t="s">
        <v>283</v>
      </c>
      <c r="E1514" s="248" t="s">
        <v>1</v>
      </c>
      <c r="F1514" s="249" t="s">
        <v>5942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>
      <c r="A1515" s="34"/>
      <c r="B1515" s="35"/>
      <c r="C1515" s="192" t="s">
        <v>2730</v>
      </c>
      <c r="D1515" s="192" t="s">
        <v>274</v>
      </c>
      <c r="E1515" s="193" t="s">
        <v>7177</v>
      </c>
      <c r="F1515" s="194" t="s">
        <v>7178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>
      <c r="A1516" s="34"/>
      <c r="B1516" s="35"/>
      <c r="C1516" s="192" t="s">
        <v>2738</v>
      </c>
      <c r="D1516" s="192" t="s">
        <v>274</v>
      </c>
      <c r="E1516" s="193" t="s">
        <v>7179</v>
      </c>
      <c r="F1516" s="194" t="s">
        <v>6809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>
      <c r="B1517" s="176"/>
      <c r="C1517" s="177"/>
      <c r="D1517" s="178" t="s">
        <v>75</v>
      </c>
      <c r="E1517" s="179" t="s">
        <v>7180</v>
      </c>
      <c r="F1517" s="179" t="s">
        <v>7181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>
      <c r="A1518" s="34"/>
      <c r="B1518" s="35"/>
      <c r="C1518" s="192" t="s">
        <v>2745</v>
      </c>
      <c r="D1518" s="192" t="s">
        <v>274</v>
      </c>
      <c r="E1518" s="193" t="s">
        <v>7182</v>
      </c>
      <c r="F1518" s="194" t="s">
        <v>7183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>
      <c r="B1519" s="210"/>
      <c r="C1519" s="211"/>
      <c r="D1519" s="212" t="s">
        <v>283</v>
      </c>
      <c r="E1519" s="213" t="s">
        <v>1</v>
      </c>
      <c r="F1519" s="214" t="s">
        <v>6707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7184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7185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>
      <c r="B1522" s="210"/>
      <c r="C1522" s="211"/>
      <c r="D1522" s="212" t="s">
        <v>283</v>
      </c>
      <c r="E1522" s="213" t="s">
        <v>1</v>
      </c>
      <c r="F1522" s="214" t="s">
        <v>6816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>
      <c r="B1523" s="210"/>
      <c r="C1523" s="211"/>
      <c r="D1523" s="212" t="s">
        <v>283</v>
      </c>
      <c r="E1523" s="213" t="s">
        <v>1</v>
      </c>
      <c r="F1523" s="214" t="s">
        <v>6817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>
      <c r="B1524" s="210"/>
      <c r="C1524" s="211"/>
      <c r="D1524" s="212" t="s">
        <v>283</v>
      </c>
      <c r="E1524" s="213" t="s">
        <v>1</v>
      </c>
      <c r="F1524" s="214" t="s">
        <v>6818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>
      <c r="B1525" s="210"/>
      <c r="C1525" s="211"/>
      <c r="D1525" s="212" t="s">
        <v>283</v>
      </c>
      <c r="E1525" s="213" t="s">
        <v>1</v>
      </c>
      <c r="F1525" s="214" t="s">
        <v>6819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6768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>
      <c r="B1528" s="246"/>
      <c r="C1528" s="247"/>
      <c r="D1528" s="212" t="s">
        <v>283</v>
      </c>
      <c r="E1528" s="248" t="s">
        <v>1</v>
      </c>
      <c r="F1528" s="249" t="s">
        <v>5942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>
      <c r="A1529" s="34"/>
      <c r="B1529" s="35"/>
      <c r="C1529" s="192" t="s">
        <v>2753</v>
      </c>
      <c r="D1529" s="192" t="s">
        <v>274</v>
      </c>
      <c r="E1529" s="193" t="s">
        <v>7186</v>
      </c>
      <c r="F1529" s="194" t="s">
        <v>6821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>
      <c r="B1530" s="210"/>
      <c r="C1530" s="211"/>
      <c r="D1530" s="212" t="s">
        <v>283</v>
      </c>
      <c r="E1530" s="213" t="s">
        <v>1</v>
      </c>
      <c r="F1530" s="214" t="s">
        <v>6768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>
      <c r="B1532" s="246"/>
      <c r="C1532" s="247"/>
      <c r="D1532" s="212" t="s">
        <v>283</v>
      </c>
      <c r="E1532" s="248" t="s">
        <v>1</v>
      </c>
      <c r="F1532" s="249" t="s">
        <v>5942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>
      <c r="A1533" s="34"/>
      <c r="B1533" s="35"/>
      <c r="C1533" s="192" t="s">
        <v>2760</v>
      </c>
      <c r="D1533" s="192" t="s">
        <v>274</v>
      </c>
      <c r="E1533" s="193" t="s">
        <v>7187</v>
      </c>
      <c r="F1533" s="194" t="s">
        <v>6823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>
      <c r="B1534" s="210"/>
      <c r="C1534" s="211"/>
      <c r="D1534" s="212" t="s">
        <v>283</v>
      </c>
      <c r="E1534" s="213" t="s">
        <v>1</v>
      </c>
      <c r="F1534" s="214" t="s">
        <v>6768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>
      <c r="B1536" s="246"/>
      <c r="C1536" s="247"/>
      <c r="D1536" s="212" t="s">
        <v>283</v>
      </c>
      <c r="E1536" s="248" t="s">
        <v>1</v>
      </c>
      <c r="F1536" s="249" t="s">
        <v>5942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>
      <c r="A1537" s="34"/>
      <c r="B1537" s="35"/>
      <c r="C1537" s="192" t="s">
        <v>2768</v>
      </c>
      <c r="D1537" s="192" t="s">
        <v>274</v>
      </c>
      <c r="E1537" s="193" t="s">
        <v>7188</v>
      </c>
      <c r="F1537" s="194" t="s">
        <v>6825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>
      <c r="B1538" s="210"/>
      <c r="C1538" s="211"/>
      <c r="D1538" s="212" t="s">
        <v>283</v>
      </c>
      <c r="E1538" s="213" t="s">
        <v>1</v>
      </c>
      <c r="F1538" s="214" t="s">
        <v>6768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>
      <c r="B1540" s="246"/>
      <c r="C1540" s="247"/>
      <c r="D1540" s="212" t="s">
        <v>283</v>
      </c>
      <c r="E1540" s="248" t="s">
        <v>1</v>
      </c>
      <c r="F1540" s="249" t="s">
        <v>5942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>
      <c r="A1541" s="34"/>
      <c r="B1541" s="35"/>
      <c r="C1541" s="192" t="s">
        <v>2774</v>
      </c>
      <c r="D1541" s="192" t="s">
        <v>274</v>
      </c>
      <c r="E1541" s="193" t="s">
        <v>7189</v>
      </c>
      <c r="F1541" s="194" t="s">
        <v>6827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>
      <c r="B1542" s="210"/>
      <c r="C1542" s="211"/>
      <c r="D1542" s="212" t="s">
        <v>283</v>
      </c>
      <c r="E1542" s="213" t="s">
        <v>1</v>
      </c>
      <c r="F1542" s="214" t="s">
        <v>6768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>
      <c r="B1544" s="246"/>
      <c r="C1544" s="247"/>
      <c r="D1544" s="212" t="s">
        <v>283</v>
      </c>
      <c r="E1544" s="248" t="s">
        <v>1</v>
      </c>
      <c r="F1544" s="249" t="s">
        <v>5942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>
      <c r="A1545" s="34"/>
      <c r="B1545" s="35"/>
      <c r="C1545" s="192" t="s">
        <v>2782</v>
      </c>
      <c r="D1545" s="192" t="s">
        <v>274</v>
      </c>
      <c r="E1545" s="193" t="s">
        <v>7190</v>
      </c>
      <c r="F1545" s="194" t="s">
        <v>7191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>
      <c r="B1546" s="210"/>
      <c r="C1546" s="211"/>
      <c r="D1546" s="212" t="s">
        <v>283</v>
      </c>
      <c r="E1546" s="213" t="s">
        <v>1</v>
      </c>
      <c r="F1546" s="214" t="s">
        <v>7192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>
      <c r="B1547" s="210"/>
      <c r="C1547" s="211"/>
      <c r="D1547" s="212" t="s">
        <v>283</v>
      </c>
      <c r="E1547" s="213" t="s">
        <v>1</v>
      </c>
      <c r="F1547" s="214" t="s">
        <v>6768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>
      <c r="B1549" s="246"/>
      <c r="C1549" s="247"/>
      <c r="D1549" s="212" t="s">
        <v>283</v>
      </c>
      <c r="E1549" s="248" t="s">
        <v>1</v>
      </c>
      <c r="F1549" s="249" t="s">
        <v>5942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>
      <c r="A1550" s="34"/>
      <c r="B1550" s="35"/>
      <c r="C1550" s="192" t="s">
        <v>2787</v>
      </c>
      <c r="D1550" s="192" t="s">
        <v>274</v>
      </c>
      <c r="E1550" s="193" t="s">
        <v>7193</v>
      </c>
      <c r="F1550" s="194" t="s">
        <v>6832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>
      <c r="B1551" s="210"/>
      <c r="C1551" s="211"/>
      <c r="D1551" s="212" t="s">
        <v>283</v>
      </c>
      <c r="E1551" s="213" t="s">
        <v>1</v>
      </c>
      <c r="F1551" s="214" t="s">
        <v>6768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>
      <c r="B1553" s="246"/>
      <c r="C1553" s="247"/>
      <c r="D1553" s="212" t="s">
        <v>283</v>
      </c>
      <c r="E1553" s="248" t="s">
        <v>1</v>
      </c>
      <c r="F1553" s="249" t="s">
        <v>5942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>
      <c r="A1554" s="34"/>
      <c r="B1554" s="35"/>
      <c r="C1554" s="192" t="s">
        <v>2795</v>
      </c>
      <c r="D1554" s="192" t="s">
        <v>274</v>
      </c>
      <c r="E1554" s="193" t="s">
        <v>7194</v>
      </c>
      <c r="F1554" s="194" t="s">
        <v>6834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>
      <c r="B1555" s="210"/>
      <c r="C1555" s="211"/>
      <c r="D1555" s="212" t="s">
        <v>283</v>
      </c>
      <c r="E1555" s="213" t="s">
        <v>1</v>
      </c>
      <c r="F1555" s="214" t="s">
        <v>6768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>
      <c r="B1557" s="246"/>
      <c r="C1557" s="247"/>
      <c r="D1557" s="212" t="s">
        <v>283</v>
      </c>
      <c r="E1557" s="248" t="s">
        <v>1</v>
      </c>
      <c r="F1557" s="249" t="s">
        <v>5942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>
      <c r="A1558" s="34"/>
      <c r="B1558" s="35"/>
      <c r="C1558" s="192" t="s">
        <v>2801</v>
      </c>
      <c r="D1558" s="192" t="s">
        <v>274</v>
      </c>
      <c r="E1558" s="193" t="s">
        <v>7195</v>
      </c>
      <c r="F1558" s="194" t="s">
        <v>6837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>
      <c r="B1559" s="210"/>
      <c r="C1559" s="211"/>
      <c r="D1559" s="212" t="s">
        <v>283</v>
      </c>
      <c r="E1559" s="213" t="s">
        <v>1</v>
      </c>
      <c r="F1559" s="214" t="s">
        <v>6768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>
      <c r="B1561" s="246"/>
      <c r="C1561" s="247"/>
      <c r="D1561" s="212" t="s">
        <v>283</v>
      </c>
      <c r="E1561" s="248" t="s">
        <v>1</v>
      </c>
      <c r="F1561" s="249" t="s">
        <v>5942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>
      <c r="A1562" s="34"/>
      <c r="B1562" s="35"/>
      <c r="C1562" s="192" t="s">
        <v>2807</v>
      </c>
      <c r="D1562" s="192" t="s">
        <v>274</v>
      </c>
      <c r="E1562" s="193" t="s">
        <v>7196</v>
      </c>
      <c r="F1562" s="194" t="s">
        <v>6839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>
      <c r="B1563" s="210"/>
      <c r="C1563" s="211"/>
      <c r="D1563" s="212" t="s">
        <v>283</v>
      </c>
      <c r="E1563" s="213" t="s">
        <v>1</v>
      </c>
      <c r="F1563" s="214" t="s">
        <v>6768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>
      <c r="B1565" s="246"/>
      <c r="C1565" s="247"/>
      <c r="D1565" s="212" t="s">
        <v>283</v>
      </c>
      <c r="E1565" s="248" t="s">
        <v>1</v>
      </c>
      <c r="F1565" s="249" t="s">
        <v>5942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>
      <c r="A1566" s="34"/>
      <c r="B1566" s="35"/>
      <c r="C1566" s="192" t="s">
        <v>2814</v>
      </c>
      <c r="D1566" s="192" t="s">
        <v>274</v>
      </c>
      <c r="E1566" s="193" t="s">
        <v>7197</v>
      </c>
      <c r="F1566" s="194" t="s">
        <v>6841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6768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>
      <c r="B1569" s="246"/>
      <c r="C1569" s="247"/>
      <c r="D1569" s="212" t="s">
        <v>283</v>
      </c>
      <c r="E1569" s="248" t="s">
        <v>1</v>
      </c>
      <c r="F1569" s="249" t="s">
        <v>5942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>
      <c r="A1570" s="34"/>
      <c r="B1570" s="35"/>
      <c r="C1570" s="192" t="s">
        <v>2821</v>
      </c>
      <c r="D1570" s="192" t="s">
        <v>274</v>
      </c>
      <c r="E1570" s="193" t="s">
        <v>7198</v>
      </c>
      <c r="F1570" s="194" t="s">
        <v>6843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>
      <c r="B1571" s="210"/>
      <c r="C1571" s="211"/>
      <c r="D1571" s="212" t="s">
        <v>283</v>
      </c>
      <c r="E1571" s="213" t="s">
        <v>1</v>
      </c>
      <c r="F1571" s="214" t="s">
        <v>6844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>
      <c r="B1572" s="210"/>
      <c r="C1572" s="211"/>
      <c r="D1572" s="212" t="s">
        <v>283</v>
      </c>
      <c r="E1572" s="213" t="s">
        <v>1</v>
      </c>
      <c r="F1572" s="214" t="s">
        <v>6845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6768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>
      <c r="B1575" s="246"/>
      <c r="C1575" s="247"/>
      <c r="D1575" s="212" t="s">
        <v>283</v>
      </c>
      <c r="E1575" s="248" t="s">
        <v>1</v>
      </c>
      <c r="F1575" s="249" t="s">
        <v>5942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>
      <c r="A1576" s="34"/>
      <c r="B1576" s="35"/>
      <c r="C1576" s="192" t="s">
        <v>2827</v>
      </c>
      <c r="D1576" s="192" t="s">
        <v>274</v>
      </c>
      <c r="E1576" s="193" t="s">
        <v>7199</v>
      </c>
      <c r="F1576" s="194" t="s">
        <v>7200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>
      <c r="B1577" s="210"/>
      <c r="C1577" s="211"/>
      <c r="D1577" s="212" t="s">
        <v>283</v>
      </c>
      <c r="E1577" s="213" t="s">
        <v>1</v>
      </c>
      <c r="F1577" s="214" t="s">
        <v>6768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>
      <c r="B1579" s="246"/>
      <c r="C1579" s="247"/>
      <c r="D1579" s="212" t="s">
        <v>283</v>
      </c>
      <c r="E1579" s="248" t="s">
        <v>1</v>
      </c>
      <c r="F1579" s="249" t="s">
        <v>5942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>
      <c r="A1580" s="34"/>
      <c r="B1580" s="35"/>
      <c r="C1580" s="192" t="s">
        <v>2833</v>
      </c>
      <c r="D1580" s="192" t="s">
        <v>274</v>
      </c>
      <c r="E1580" s="193" t="s">
        <v>7201</v>
      </c>
      <c r="F1580" s="194" t="s">
        <v>6849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>
      <c r="B1581" s="210"/>
      <c r="C1581" s="211"/>
      <c r="D1581" s="212" t="s">
        <v>283</v>
      </c>
      <c r="E1581" s="213" t="s">
        <v>1</v>
      </c>
      <c r="F1581" s="214" t="s">
        <v>6768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>
      <c r="B1583" s="246"/>
      <c r="C1583" s="247"/>
      <c r="D1583" s="212" t="s">
        <v>283</v>
      </c>
      <c r="E1583" s="248" t="s">
        <v>1</v>
      </c>
      <c r="F1583" s="249" t="s">
        <v>5942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>
      <c r="A1584" s="34"/>
      <c r="B1584" s="35"/>
      <c r="C1584" s="192" t="s">
        <v>2839</v>
      </c>
      <c r="D1584" s="192" t="s">
        <v>274</v>
      </c>
      <c r="E1584" s="193" t="s">
        <v>7202</v>
      </c>
      <c r="F1584" s="194" t="s">
        <v>7203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>
      <c r="A1585" s="34"/>
      <c r="B1585" s="35"/>
      <c r="C1585" s="192" t="s">
        <v>2845</v>
      </c>
      <c r="D1585" s="192" t="s">
        <v>274</v>
      </c>
      <c r="E1585" s="193" t="s">
        <v>7204</v>
      </c>
      <c r="F1585" s="194" t="s">
        <v>6809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>
      <c r="B1586" s="176"/>
      <c r="C1586" s="177"/>
      <c r="D1586" s="178" t="s">
        <v>75</v>
      </c>
      <c r="E1586" s="179" t="s">
        <v>7205</v>
      </c>
      <c r="F1586" s="179" t="s">
        <v>7206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>
      <c r="A1587" s="34"/>
      <c r="B1587" s="35"/>
      <c r="C1587" s="192" t="s">
        <v>2851</v>
      </c>
      <c r="D1587" s="192" t="s">
        <v>274</v>
      </c>
      <c r="E1587" s="193" t="s">
        <v>7207</v>
      </c>
      <c r="F1587" s="194" t="s">
        <v>7208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>
      <c r="B1588" s="210"/>
      <c r="C1588" s="211"/>
      <c r="D1588" s="212" t="s">
        <v>283</v>
      </c>
      <c r="E1588" s="213" t="s">
        <v>1</v>
      </c>
      <c r="F1588" s="214" t="s">
        <v>6707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>
      <c r="B1589" s="210"/>
      <c r="C1589" s="211"/>
      <c r="D1589" s="212" t="s">
        <v>283</v>
      </c>
      <c r="E1589" s="213" t="s">
        <v>1</v>
      </c>
      <c r="F1589" s="214" t="s">
        <v>6814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>
      <c r="B1590" s="210"/>
      <c r="C1590" s="211"/>
      <c r="D1590" s="212" t="s">
        <v>283</v>
      </c>
      <c r="E1590" s="213" t="s">
        <v>1</v>
      </c>
      <c r="F1590" s="214" t="s">
        <v>6815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6816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>
      <c r="B1592" s="210"/>
      <c r="C1592" s="211"/>
      <c r="D1592" s="212" t="s">
        <v>283</v>
      </c>
      <c r="E1592" s="213" t="s">
        <v>1</v>
      </c>
      <c r="F1592" s="214" t="s">
        <v>6817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6818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>
      <c r="B1594" s="210"/>
      <c r="C1594" s="211"/>
      <c r="D1594" s="212" t="s">
        <v>283</v>
      </c>
      <c r="E1594" s="213" t="s">
        <v>1</v>
      </c>
      <c r="F1594" s="214" t="s">
        <v>6819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>
      <c r="B1595" s="210"/>
      <c r="C1595" s="211"/>
      <c r="D1595" s="212" t="s">
        <v>283</v>
      </c>
      <c r="E1595" s="213" t="s">
        <v>1</v>
      </c>
      <c r="F1595" s="214" t="s">
        <v>6768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>
      <c r="B1597" s="246"/>
      <c r="C1597" s="247"/>
      <c r="D1597" s="212" t="s">
        <v>283</v>
      </c>
      <c r="E1597" s="248" t="s">
        <v>1</v>
      </c>
      <c r="F1597" s="249" t="s">
        <v>5942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>
      <c r="A1598" s="34"/>
      <c r="B1598" s="35"/>
      <c r="C1598" s="192" t="s">
        <v>2858</v>
      </c>
      <c r="D1598" s="192" t="s">
        <v>274</v>
      </c>
      <c r="E1598" s="193" t="s">
        <v>7209</v>
      </c>
      <c r="F1598" s="194" t="s">
        <v>6821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>
      <c r="B1599" s="210"/>
      <c r="C1599" s="211"/>
      <c r="D1599" s="212" t="s">
        <v>283</v>
      </c>
      <c r="E1599" s="213" t="s">
        <v>1</v>
      </c>
      <c r="F1599" s="214" t="s">
        <v>6768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>
      <c r="B1601" s="246"/>
      <c r="C1601" s="247"/>
      <c r="D1601" s="212" t="s">
        <v>283</v>
      </c>
      <c r="E1601" s="248" t="s">
        <v>1</v>
      </c>
      <c r="F1601" s="249" t="s">
        <v>5942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>
      <c r="A1602" s="34"/>
      <c r="B1602" s="35"/>
      <c r="C1602" s="192" t="s">
        <v>2865</v>
      </c>
      <c r="D1602" s="192" t="s">
        <v>274</v>
      </c>
      <c r="E1602" s="193" t="s">
        <v>7210</v>
      </c>
      <c r="F1602" s="194" t="s">
        <v>6823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6768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>
      <c r="B1605" s="246"/>
      <c r="C1605" s="247"/>
      <c r="D1605" s="212" t="s">
        <v>283</v>
      </c>
      <c r="E1605" s="248" t="s">
        <v>1</v>
      </c>
      <c r="F1605" s="249" t="s">
        <v>5942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>
      <c r="A1606" s="34"/>
      <c r="B1606" s="35"/>
      <c r="C1606" s="192" t="s">
        <v>2872</v>
      </c>
      <c r="D1606" s="192" t="s">
        <v>274</v>
      </c>
      <c r="E1606" s="193" t="s">
        <v>7211</v>
      </c>
      <c r="F1606" s="194" t="s">
        <v>6825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>
      <c r="B1607" s="210"/>
      <c r="C1607" s="211"/>
      <c r="D1607" s="212" t="s">
        <v>283</v>
      </c>
      <c r="E1607" s="213" t="s">
        <v>1</v>
      </c>
      <c r="F1607" s="214" t="s">
        <v>6768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>
      <c r="B1609" s="246"/>
      <c r="C1609" s="247"/>
      <c r="D1609" s="212" t="s">
        <v>283</v>
      </c>
      <c r="E1609" s="248" t="s">
        <v>1</v>
      </c>
      <c r="F1609" s="249" t="s">
        <v>5942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>
      <c r="A1610" s="34"/>
      <c r="B1610" s="35"/>
      <c r="C1610" s="192" t="s">
        <v>2878</v>
      </c>
      <c r="D1610" s="192" t="s">
        <v>274</v>
      </c>
      <c r="E1610" s="193" t="s">
        <v>7212</v>
      </c>
      <c r="F1610" s="194" t="s">
        <v>6827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>
      <c r="B1611" s="210"/>
      <c r="C1611" s="211"/>
      <c r="D1611" s="212" t="s">
        <v>283</v>
      </c>
      <c r="E1611" s="213" t="s">
        <v>1</v>
      </c>
      <c r="F1611" s="214" t="s">
        <v>6768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>
      <c r="B1613" s="246"/>
      <c r="C1613" s="247"/>
      <c r="D1613" s="212" t="s">
        <v>283</v>
      </c>
      <c r="E1613" s="248" t="s">
        <v>1</v>
      </c>
      <c r="F1613" s="249" t="s">
        <v>5942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>
      <c r="A1614" s="34"/>
      <c r="B1614" s="35"/>
      <c r="C1614" s="192" t="s">
        <v>2887</v>
      </c>
      <c r="D1614" s="192" t="s">
        <v>274</v>
      </c>
      <c r="E1614" s="193" t="s">
        <v>7213</v>
      </c>
      <c r="F1614" s="194" t="s">
        <v>6829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>
      <c r="B1615" s="210"/>
      <c r="C1615" s="211"/>
      <c r="D1615" s="212" t="s">
        <v>283</v>
      </c>
      <c r="E1615" s="213" t="s">
        <v>1</v>
      </c>
      <c r="F1615" s="214" t="s">
        <v>6830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6768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>
      <c r="B1618" s="246"/>
      <c r="C1618" s="247"/>
      <c r="D1618" s="212" t="s">
        <v>283</v>
      </c>
      <c r="E1618" s="248" t="s">
        <v>1</v>
      </c>
      <c r="F1618" s="249" t="s">
        <v>5942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>
      <c r="A1619" s="34"/>
      <c r="B1619" s="35"/>
      <c r="C1619" s="192" t="s">
        <v>2893</v>
      </c>
      <c r="D1619" s="192" t="s">
        <v>274</v>
      </c>
      <c r="E1619" s="193" t="s">
        <v>7214</v>
      </c>
      <c r="F1619" s="194" t="s">
        <v>6832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>
      <c r="B1620" s="210"/>
      <c r="C1620" s="211"/>
      <c r="D1620" s="212" t="s">
        <v>283</v>
      </c>
      <c r="E1620" s="213" t="s">
        <v>1</v>
      </c>
      <c r="F1620" s="214" t="s">
        <v>6768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>
      <c r="B1622" s="246"/>
      <c r="C1622" s="247"/>
      <c r="D1622" s="212" t="s">
        <v>283</v>
      </c>
      <c r="E1622" s="248" t="s">
        <v>1</v>
      </c>
      <c r="F1622" s="249" t="s">
        <v>5942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>
      <c r="A1623" s="34"/>
      <c r="B1623" s="35"/>
      <c r="C1623" s="192" t="s">
        <v>2899</v>
      </c>
      <c r="D1623" s="192" t="s">
        <v>274</v>
      </c>
      <c r="E1623" s="193" t="s">
        <v>7215</v>
      </c>
      <c r="F1623" s="194" t="s">
        <v>6834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>
      <c r="B1624" s="210"/>
      <c r="C1624" s="211"/>
      <c r="D1624" s="212" t="s">
        <v>283</v>
      </c>
      <c r="E1624" s="213" t="s">
        <v>1</v>
      </c>
      <c r="F1624" s="214" t="s">
        <v>6768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>
      <c r="B1626" s="246"/>
      <c r="C1626" s="247"/>
      <c r="D1626" s="212" t="s">
        <v>283</v>
      </c>
      <c r="E1626" s="248" t="s">
        <v>1</v>
      </c>
      <c r="F1626" s="249" t="s">
        <v>5942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>
      <c r="A1627" s="34"/>
      <c r="B1627" s="35"/>
      <c r="C1627" s="192" t="s">
        <v>2905</v>
      </c>
      <c r="D1627" s="192" t="s">
        <v>274</v>
      </c>
      <c r="E1627" s="193" t="s">
        <v>7216</v>
      </c>
      <c r="F1627" s="194" t="s">
        <v>6837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>
      <c r="B1628" s="210"/>
      <c r="C1628" s="211"/>
      <c r="D1628" s="212" t="s">
        <v>283</v>
      </c>
      <c r="E1628" s="213" t="s">
        <v>1</v>
      </c>
      <c r="F1628" s="214" t="s">
        <v>6768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>
      <c r="B1630" s="246"/>
      <c r="C1630" s="247"/>
      <c r="D1630" s="212" t="s">
        <v>283</v>
      </c>
      <c r="E1630" s="248" t="s">
        <v>1</v>
      </c>
      <c r="F1630" s="249" t="s">
        <v>5942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>
      <c r="A1631" s="34"/>
      <c r="B1631" s="35"/>
      <c r="C1631" s="192" t="s">
        <v>2911</v>
      </c>
      <c r="D1631" s="192" t="s">
        <v>274</v>
      </c>
      <c r="E1631" s="193" t="s">
        <v>7217</v>
      </c>
      <c r="F1631" s="194" t="s">
        <v>6839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6768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>
      <c r="B1634" s="246"/>
      <c r="C1634" s="247"/>
      <c r="D1634" s="212" t="s">
        <v>283</v>
      </c>
      <c r="E1634" s="248" t="s">
        <v>1</v>
      </c>
      <c r="F1634" s="249" t="s">
        <v>5942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>
      <c r="A1635" s="34"/>
      <c r="B1635" s="35"/>
      <c r="C1635" s="192" t="s">
        <v>2917</v>
      </c>
      <c r="D1635" s="192" t="s">
        <v>274</v>
      </c>
      <c r="E1635" s="193" t="s">
        <v>7218</v>
      </c>
      <c r="F1635" s="194" t="s">
        <v>6841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6768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>
      <c r="B1638" s="246"/>
      <c r="C1638" s="247"/>
      <c r="D1638" s="212" t="s">
        <v>283</v>
      </c>
      <c r="E1638" s="248" t="s">
        <v>1</v>
      </c>
      <c r="F1638" s="249" t="s">
        <v>5942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>
      <c r="A1639" s="34"/>
      <c r="B1639" s="35"/>
      <c r="C1639" s="192" t="s">
        <v>2923</v>
      </c>
      <c r="D1639" s="192" t="s">
        <v>274</v>
      </c>
      <c r="E1639" s="193" t="s">
        <v>7219</v>
      </c>
      <c r="F1639" s="194" t="s">
        <v>6843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>
      <c r="B1640" s="210"/>
      <c r="C1640" s="211"/>
      <c r="D1640" s="212" t="s">
        <v>283</v>
      </c>
      <c r="E1640" s="213" t="s">
        <v>1</v>
      </c>
      <c r="F1640" s="214" t="s">
        <v>6844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>
      <c r="B1641" s="210"/>
      <c r="C1641" s="211"/>
      <c r="D1641" s="212" t="s">
        <v>283</v>
      </c>
      <c r="E1641" s="213" t="s">
        <v>1</v>
      </c>
      <c r="F1641" s="214" t="s">
        <v>6845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>
      <c r="B1642" s="210"/>
      <c r="C1642" s="211"/>
      <c r="D1642" s="212" t="s">
        <v>283</v>
      </c>
      <c r="E1642" s="213" t="s">
        <v>1</v>
      </c>
      <c r="F1642" s="214" t="s">
        <v>6768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>
      <c r="B1644" s="246"/>
      <c r="C1644" s="247"/>
      <c r="D1644" s="212" t="s">
        <v>283</v>
      </c>
      <c r="E1644" s="248" t="s">
        <v>1</v>
      </c>
      <c r="F1644" s="249" t="s">
        <v>5942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>
      <c r="A1645" s="34"/>
      <c r="B1645" s="35"/>
      <c r="C1645" s="192" t="s">
        <v>2929</v>
      </c>
      <c r="D1645" s="192" t="s">
        <v>274</v>
      </c>
      <c r="E1645" s="193" t="s">
        <v>7220</v>
      </c>
      <c r="F1645" s="194" t="s">
        <v>6847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>
      <c r="B1646" s="210"/>
      <c r="C1646" s="211"/>
      <c r="D1646" s="212" t="s">
        <v>283</v>
      </c>
      <c r="E1646" s="213" t="s">
        <v>1</v>
      </c>
      <c r="F1646" s="214" t="s">
        <v>6768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>
      <c r="B1648" s="246"/>
      <c r="C1648" s="247"/>
      <c r="D1648" s="212" t="s">
        <v>283</v>
      </c>
      <c r="E1648" s="248" t="s">
        <v>1</v>
      </c>
      <c r="F1648" s="249" t="s">
        <v>5942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>
      <c r="A1649" s="34"/>
      <c r="B1649" s="35"/>
      <c r="C1649" s="192" t="s">
        <v>2935</v>
      </c>
      <c r="D1649" s="192" t="s">
        <v>274</v>
      </c>
      <c r="E1649" s="193" t="s">
        <v>7221</v>
      </c>
      <c r="F1649" s="194" t="s">
        <v>6849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>
      <c r="B1650" s="210"/>
      <c r="C1650" s="211"/>
      <c r="D1650" s="212" t="s">
        <v>283</v>
      </c>
      <c r="E1650" s="213" t="s">
        <v>1</v>
      </c>
      <c r="F1650" s="214" t="s">
        <v>6768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>
      <c r="B1652" s="246"/>
      <c r="C1652" s="247"/>
      <c r="D1652" s="212" t="s">
        <v>283</v>
      </c>
      <c r="E1652" s="248" t="s">
        <v>1</v>
      </c>
      <c r="F1652" s="249" t="s">
        <v>5942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>
      <c r="A1653" s="34"/>
      <c r="B1653" s="35"/>
      <c r="C1653" s="192" t="s">
        <v>2943</v>
      </c>
      <c r="D1653" s="192" t="s">
        <v>274</v>
      </c>
      <c r="E1653" s="193" t="s">
        <v>7222</v>
      </c>
      <c r="F1653" s="194" t="s">
        <v>7223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>
      <c r="A1654" s="34"/>
      <c r="B1654" s="35"/>
      <c r="C1654" s="192" t="s">
        <v>2949</v>
      </c>
      <c r="D1654" s="192" t="s">
        <v>274</v>
      </c>
      <c r="E1654" s="193" t="s">
        <v>7224</v>
      </c>
      <c r="F1654" s="194" t="s">
        <v>6809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>
      <c r="B1655" s="176"/>
      <c r="C1655" s="177"/>
      <c r="D1655" s="178" t="s">
        <v>75</v>
      </c>
      <c r="E1655" s="179" t="s">
        <v>7225</v>
      </c>
      <c r="F1655" s="179" t="s">
        <v>7226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>
      <c r="A1656" s="34"/>
      <c r="B1656" s="35"/>
      <c r="C1656" s="192" t="s">
        <v>2955</v>
      </c>
      <c r="D1656" s="192" t="s">
        <v>274</v>
      </c>
      <c r="E1656" s="193" t="s">
        <v>7227</v>
      </c>
      <c r="F1656" s="194" t="s">
        <v>7228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>
      <c r="B1657" s="210"/>
      <c r="C1657" s="211"/>
      <c r="D1657" s="212" t="s">
        <v>283</v>
      </c>
      <c r="E1657" s="213" t="s">
        <v>1</v>
      </c>
      <c r="F1657" s="214" t="s">
        <v>6707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>
      <c r="B1658" s="210"/>
      <c r="C1658" s="211"/>
      <c r="D1658" s="212" t="s">
        <v>283</v>
      </c>
      <c r="E1658" s="213" t="s">
        <v>1</v>
      </c>
      <c r="F1658" s="214" t="s">
        <v>6708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>
      <c r="B1659" s="210"/>
      <c r="C1659" s="211"/>
      <c r="D1659" s="212" t="s">
        <v>283</v>
      </c>
      <c r="E1659" s="213" t="s">
        <v>1</v>
      </c>
      <c r="F1659" s="214" t="s">
        <v>6709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>
      <c r="B1660" s="210"/>
      <c r="C1660" s="211"/>
      <c r="D1660" s="212" t="s">
        <v>283</v>
      </c>
      <c r="E1660" s="213" t="s">
        <v>1</v>
      </c>
      <c r="F1660" s="214" t="s">
        <v>7229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>
      <c r="B1661" s="210"/>
      <c r="C1661" s="211"/>
      <c r="D1661" s="212" t="s">
        <v>283</v>
      </c>
      <c r="E1661" s="213" t="s">
        <v>1</v>
      </c>
      <c r="F1661" s="214" t="s">
        <v>7230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>
      <c r="B1662" s="210"/>
      <c r="C1662" s="211"/>
      <c r="D1662" s="212" t="s">
        <v>283</v>
      </c>
      <c r="E1662" s="213" t="s">
        <v>1</v>
      </c>
      <c r="F1662" s="214" t="s">
        <v>6712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>
      <c r="B1663" s="210"/>
      <c r="C1663" s="211"/>
      <c r="D1663" s="212" t="s">
        <v>283</v>
      </c>
      <c r="E1663" s="213" t="s">
        <v>1</v>
      </c>
      <c r="F1663" s="214" t="s">
        <v>6713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>
      <c r="B1664" s="210"/>
      <c r="C1664" s="211"/>
      <c r="D1664" s="212" t="s">
        <v>283</v>
      </c>
      <c r="E1664" s="213" t="s">
        <v>1</v>
      </c>
      <c r="F1664" s="214" t="s">
        <v>6714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>
      <c r="B1665" s="210"/>
      <c r="C1665" s="211"/>
      <c r="D1665" s="212" t="s">
        <v>283</v>
      </c>
      <c r="E1665" s="213" t="s">
        <v>1</v>
      </c>
      <c r="F1665" s="214" t="s">
        <v>6715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>
      <c r="B1666" s="210"/>
      <c r="C1666" s="211"/>
      <c r="D1666" s="212" t="s">
        <v>283</v>
      </c>
      <c r="E1666" s="213" t="s">
        <v>1</v>
      </c>
      <c r="F1666" s="214" t="s">
        <v>6716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>
      <c r="B1667" s="210"/>
      <c r="C1667" s="211"/>
      <c r="D1667" s="212" t="s">
        <v>283</v>
      </c>
      <c r="E1667" s="213" t="s">
        <v>1</v>
      </c>
      <c r="F1667" s="214" t="s">
        <v>6717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>
      <c r="B1668" s="210"/>
      <c r="C1668" s="211"/>
      <c r="D1668" s="212" t="s">
        <v>283</v>
      </c>
      <c r="E1668" s="213" t="s">
        <v>1</v>
      </c>
      <c r="F1668" s="214" t="s">
        <v>6718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>
      <c r="B1669" s="210"/>
      <c r="C1669" s="211"/>
      <c r="D1669" s="212" t="s">
        <v>283</v>
      </c>
      <c r="E1669" s="213" t="s">
        <v>1</v>
      </c>
      <c r="F1669" s="214" t="s">
        <v>6719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>
      <c r="B1670" s="210"/>
      <c r="C1670" s="211"/>
      <c r="D1670" s="212" t="s">
        <v>283</v>
      </c>
      <c r="E1670" s="213" t="s">
        <v>1</v>
      </c>
      <c r="F1670" s="214" t="s">
        <v>6720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>
      <c r="B1671" s="210"/>
      <c r="C1671" s="211"/>
      <c r="D1671" s="212" t="s">
        <v>283</v>
      </c>
      <c r="E1671" s="213" t="s">
        <v>1</v>
      </c>
      <c r="F1671" s="214" t="s">
        <v>6721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>
      <c r="B1672" s="210"/>
      <c r="C1672" s="211"/>
      <c r="D1672" s="212" t="s">
        <v>283</v>
      </c>
      <c r="E1672" s="213" t="s">
        <v>1</v>
      </c>
      <c r="F1672" s="214" t="s">
        <v>6722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>
      <c r="B1673" s="210"/>
      <c r="C1673" s="211"/>
      <c r="D1673" s="212" t="s">
        <v>283</v>
      </c>
      <c r="E1673" s="213" t="s">
        <v>1</v>
      </c>
      <c r="F1673" s="214" t="s">
        <v>6723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>
      <c r="B1675" s="246"/>
      <c r="C1675" s="247"/>
      <c r="D1675" s="212" t="s">
        <v>283</v>
      </c>
      <c r="E1675" s="248" t="s">
        <v>1</v>
      </c>
      <c r="F1675" s="249" t="s">
        <v>5942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>
      <c r="A1676" s="34"/>
      <c r="B1676" s="35"/>
      <c r="C1676" s="192" t="s">
        <v>2960</v>
      </c>
      <c r="D1676" s="192" t="s">
        <v>274</v>
      </c>
      <c r="E1676" s="193" t="s">
        <v>7231</v>
      </c>
      <c r="F1676" s="194" t="s">
        <v>7232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>
      <c r="B1677" s="210"/>
      <c r="C1677" s="211"/>
      <c r="D1677" s="212" t="s">
        <v>283</v>
      </c>
      <c r="E1677" s="213" t="s">
        <v>1</v>
      </c>
      <c r="F1677" s="214" t="s">
        <v>6723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>
      <c r="B1679" s="246"/>
      <c r="C1679" s="247"/>
      <c r="D1679" s="212" t="s">
        <v>283</v>
      </c>
      <c r="E1679" s="248" t="s">
        <v>1</v>
      </c>
      <c r="F1679" s="249" t="s">
        <v>5942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>
      <c r="A1680" s="34"/>
      <c r="B1680" s="35"/>
      <c r="C1680" s="192" t="s">
        <v>2966</v>
      </c>
      <c r="D1680" s="192" t="s">
        <v>274</v>
      </c>
      <c r="E1680" s="193" t="s">
        <v>7233</v>
      </c>
      <c r="F1680" s="194" t="s">
        <v>7232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>
      <c r="B1681" s="210"/>
      <c r="C1681" s="211"/>
      <c r="D1681" s="212" t="s">
        <v>283</v>
      </c>
      <c r="E1681" s="213" t="s">
        <v>1</v>
      </c>
      <c r="F1681" s="214" t="s">
        <v>6723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>
      <c r="B1683" s="246"/>
      <c r="C1683" s="247"/>
      <c r="D1683" s="212" t="s">
        <v>283</v>
      </c>
      <c r="E1683" s="248" t="s">
        <v>1</v>
      </c>
      <c r="F1683" s="249" t="s">
        <v>5942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>
      <c r="A1684" s="34"/>
      <c r="B1684" s="35"/>
      <c r="C1684" s="192" t="s">
        <v>2974</v>
      </c>
      <c r="D1684" s="192" t="s">
        <v>274</v>
      </c>
      <c r="E1684" s="193" t="s">
        <v>7234</v>
      </c>
      <c r="F1684" s="194" t="s">
        <v>7126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>
      <c r="B1685" s="210"/>
      <c r="C1685" s="211"/>
      <c r="D1685" s="212" t="s">
        <v>283</v>
      </c>
      <c r="E1685" s="213" t="s">
        <v>1</v>
      </c>
      <c r="F1685" s="214" t="s">
        <v>6723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>
      <c r="B1687" s="246"/>
      <c r="C1687" s="247"/>
      <c r="D1687" s="212" t="s">
        <v>283</v>
      </c>
      <c r="E1687" s="248" t="s">
        <v>1</v>
      </c>
      <c r="F1687" s="249" t="s">
        <v>5942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>
      <c r="A1688" s="34"/>
      <c r="B1688" s="35"/>
      <c r="C1688" s="192" t="s">
        <v>2982</v>
      </c>
      <c r="D1688" s="192" t="s">
        <v>274</v>
      </c>
      <c r="E1688" s="193" t="s">
        <v>7235</v>
      </c>
      <c r="F1688" s="194" t="s">
        <v>7236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>
      <c r="B1689" s="210"/>
      <c r="C1689" s="211"/>
      <c r="D1689" s="212" t="s">
        <v>283</v>
      </c>
      <c r="E1689" s="213" t="s">
        <v>1</v>
      </c>
      <c r="F1689" s="214" t="s">
        <v>7237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>
      <c r="B1690" s="210"/>
      <c r="C1690" s="211"/>
      <c r="D1690" s="212" t="s">
        <v>283</v>
      </c>
      <c r="E1690" s="213" t="s">
        <v>1</v>
      </c>
      <c r="F1690" s="214" t="s">
        <v>6918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>
      <c r="B1692" s="246"/>
      <c r="C1692" s="247"/>
      <c r="D1692" s="212" t="s">
        <v>283</v>
      </c>
      <c r="E1692" s="248" t="s">
        <v>1</v>
      </c>
      <c r="F1692" s="249" t="s">
        <v>5942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>
      <c r="A1693" s="34"/>
      <c r="B1693" s="35"/>
      <c r="C1693" s="192" t="s">
        <v>2988</v>
      </c>
      <c r="D1693" s="192" t="s">
        <v>274</v>
      </c>
      <c r="E1693" s="193" t="s">
        <v>7238</v>
      </c>
      <c r="F1693" s="194" t="s">
        <v>7239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>
      <c r="B1694" s="210"/>
      <c r="C1694" s="211"/>
      <c r="D1694" s="212" t="s">
        <v>283</v>
      </c>
      <c r="E1694" s="213" t="s">
        <v>1</v>
      </c>
      <c r="F1694" s="214" t="s">
        <v>6733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>
      <c r="B1695" s="210"/>
      <c r="C1695" s="211"/>
      <c r="D1695" s="212" t="s">
        <v>283</v>
      </c>
      <c r="E1695" s="213" t="s">
        <v>1</v>
      </c>
      <c r="F1695" s="214" t="s">
        <v>7240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6735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>
      <c r="B1697" s="210"/>
      <c r="C1697" s="211"/>
      <c r="D1697" s="212" t="s">
        <v>283</v>
      </c>
      <c r="E1697" s="213" t="s">
        <v>1</v>
      </c>
      <c r="F1697" s="214" t="s">
        <v>6918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>
      <c r="B1699" s="246"/>
      <c r="C1699" s="247"/>
      <c r="D1699" s="212" t="s">
        <v>283</v>
      </c>
      <c r="E1699" s="248" t="s">
        <v>1</v>
      </c>
      <c r="F1699" s="249" t="s">
        <v>5942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>
      <c r="A1700" s="34"/>
      <c r="B1700" s="35"/>
      <c r="C1700" s="192" t="s">
        <v>2994</v>
      </c>
      <c r="D1700" s="192" t="s">
        <v>274</v>
      </c>
      <c r="E1700" s="193" t="s">
        <v>7241</v>
      </c>
      <c r="F1700" s="194" t="s">
        <v>7242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>
      <c r="B1701" s="210"/>
      <c r="C1701" s="211"/>
      <c r="D1701" s="212" t="s">
        <v>283</v>
      </c>
      <c r="E1701" s="213" t="s">
        <v>1</v>
      </c>
      <c r="F1701" s="214" t="s">
        <v>6733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>
      <c r="B1702" s="210"/>
      <c r="C1702" s="211"/>
      <c r="D1702" s="212" t="s">
        <v>283</v>
      </c>
      <c r="E1702" s="213" t="s">
        <v>1</v>
      </c>
      <c r="F1702" s="214" t="s">
        <v>6918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>
      <c r="B1704" s="246"/>
      <c r="C1704" s="247"/>
      <c r="D1704" s="212" t="s">
        <v>283</v>
      </c>
      <c r="E1704" s="248" t="s">
        <v>1</v>
      </c>
      <c r="F1704" s="249" t="s">
        <v>5942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>
      <c r="A1705" s="34"/>
      <c r="B1705" s="35"/>
      <c r="C1705" s="192" t="s">
        <v>3005</v>
      </c>
      <c r="D1705" s="192" t="s">
        <v>274</v>
      </c>
      <c r="E1705" s="193" t="s">
        <v>7243</v>
      </c>
      <c r="F1705" s="194" t="s">
        <v>6740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>
      <c r="B1706" s="210"/>
      <c r="C1706" s="211"/>
      <c r="D1706" s="212" t="s">
        <v>283</v>
      </c>
      <c r="E1706" s="213" t="s">
        <v>1</v>
      </c>
      <c r="F1706" s="214" t="s">
        <v>6733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>
      <c r="B1707" s="210"/>
      <c r="C1707" s="211"/>
      <c r="D1707" s="212" t="s">
        <v>283</v>
      </c>
      <c r="E1707" s="213" t="s">
        <v>1</v>
      </c>
      <c r="F1707" s="214" t="s">
        <v>6734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>
      <c r="B1708" s="210"/>
      <c r="C1708" s="211"/>
      <c r="D1708" s="212" t="s">
        <v>283</v>
      </c>
      <c r="E1708" s="213" t="s">
        <v>1</v>
      </c>
      <c r="F1708" s="214" t="s">
        <v>6735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6918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>
      <c r="B1711" s="246"/>
      <c r="C1711" s="247"/>
      <c r="D1711" s="212" t="s">
        <v>283</v>
      </c>
      <c r="E1711" s="248" t="s">
        <v>1</v>
      </c>
      <c r="F1711" s="249" t="s">
        <v>5942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>
      <c r="A1712" s="34"/>
      <c r="B1712" s="35"/>
      <c r="C1712" s="192" t="s">
        <v>3011</v>
      </c>
      <c r="D1712" s="192" t="s">
        <v>274</v>
      </c>
      <c r="E1712" s="193" t="s">
        <v>7244</v>
      </c>
      <c r="F1712" s="194" t="s">
        <v>6742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6733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>
      <c r="B1714" s="210"/>
      <c r="C1714" s="211"/>
      <c r="D1714" s="212" t="s">
        <v>283</v>
      </c>
      <c r="E1714" s="213" t="s">
        <v>1</v>
      </c>
      <c r="F1714" s="214" t="s">
        <v>6918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>
      <c r="B1716" s="246"/>
      <c r="C1716" s="247"/>
      <c r="D1716" s="212" t="s">
        <v>283</v>
      </c>
      <c r="E1716" s="248" t="s">
        <v>1</v>
      </c>
      <c r="F1716" s="249" t="s">
        <v>5942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>
      <c r="A1717" s="34"/>
      <c r="B1717" s="35"/>
      <c r="C1717" s="192" t="s">
        <v>3016</v>
      </c>
      <c r="D1717" s="192" t="s">
        <v>274</v>
      </c>
      <c r="E1717" s="193" t="s">
        <v>7245</v>
      </c>
      <c r="F1717" s="194" t="s">
        <v>6740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>
      <c r="B1718" s="210"/>
      <c r="C1718" s="211"/>
      <c r="D1718" s="212" t="s">
        <v>283</v>
      </c>
      <c r="E1718" s="213" t="s">
        <v>1</v>
      </c>
      <c r="F1718" s="214" t="s">
        <v>6733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>
      <c r="B1719" s="210"/>
      <c r="C1719" s="211"/>
      <c r="D1719" s="212" t="s">
        <v>283</v>
      </c>
      <c r="E1719" s="213" t="s">
        <v>1</v>
      </c>
      <c r="F1719" s="214" t="s">
        <v>6734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6735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>
      <c r="B1721" s="210"/>
      <c r="C1721" s="211"/>
      <c r="D1721" s="212" t="s">
        <v>283</v>
      </c>
      <c r="E1721" s="213" t="s">
        <v>1</v>
      </c>
      <c r="F1721" s="214" t="s">
        <v>6918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>
      <c r="B1723" s="246"/>
      <c r="C1723" s="247"/>
      <c r="D1723" s="212" t="s">
        <v>283</v>
      </c>
      <c r="E1723" s="248" t="s">
        <v>1</v>
      </c>
      <c r="F1723" s="249" t="s">
        <v>5942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>
      <c r="A1724" s="34"/>
      <c r="B1724" s="35"/>
      <c r="C1724" s="192" t="s">
        <v>3028</v>
      </c>
      <c r="D1724" s="192" t="s">
        <v>274</v>
      </c>
      <c r="E1724" s="193" t="s">
        <v>7246</v>
      </c>
      <c r="F1724" s="194" t="s">
        <v>6742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6733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>
      <c r="B1726" s="210"/>
      <c r="C1726" s="211"/>
      <c r="D1726" s="212" t="s">
        <v>283</v>
      </c>
      <c r="E1726" s="213" t="s">
        <v>1</v>
      </c>
      <c r="F1726" s="214" t="s">
        <v>6918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>
      <c r="B1728" s="246"/>
      <c r="C1728" s="247"/>
      <c r="D1728" s="212" t="s">
        <v>283</v>
      </c>
      <c r="E1728" s="248" t="s">
        <v>1</v>
      </c>
      <c r="F1728" s="249" t="s">
        <v>5942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>
      <c r="A1729" s="34"/>
      <c r="B1729" s="35"/>
      <c r="C1729" s="192" t="s">
        <v>3033</v>
      </c>
      <c r="D1729" s="192" t="s">
        <v>274</v>
      </c>
      <c r="E1729" s="193" t="s">
        <v>7247</v>
      </c>
      <c r="F1729" s="194" t="s">
        <v>7248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>
      <c r="B1730" s="210"/>
      <c r="C1730" s="211"/>
      <c r="D1730" s="212" t="s">
        <v>283</v>
      </c>
      <c r="E1730" s="213" t="s">
        <v>1</v>
      </c>
      <c r="F1730" s="214" t="s">
        <v>6733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6734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6735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>
      <c r="B1733" s="210"/>
      <c r="C1733" s="211"/>
      <c r="D1733" s="212" t="s">
        <v>283</v>
      </c>
      <c r="E1733" s="213" t="s">
        <v>1</v>
      </c>
      <c r="F1733" s="214" t="s">
        <v>6918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>
      <c r="B1735" s="246"/>
      <c r="C1735" s="247"/>
      <c r="D1735" s="212" t="s">
        <v>283</v>
      </c>
      <c r="E1735" s="248" t="s">
        <v>1</v>
      </c>
      <c r="F1735" s="249" t="s">
        <v>5942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>
      <c r="A1736" s="34"/>
      <c r="B1736" s="35"/>
      <c r="C1736" s="192" t="s">
        <v>3039</v>
      </c>
      <c r="D1736" s="192" t="s">
        <v>274</v>
      </c>
      <c r="E1736" s="193" t="s">
        <v>7249</v>
      </c>
      <c r="F1736" s="194" t="s">
        <v>7250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>
      <c r="B1737" s="210"/>
      <c r="C1737" s="211"/>
      <c r="D1737" s="212" t="s">
        <v>283</v>
      </c>
      <c r="E1737" s="213" t="s">
        <v>1</v>
      </c>
      <c r="F1737" s="214" t="s">
        <v>6733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>
      <c r="B1738" s="210"/>
      <c r="C1738" s="211"/>
      <c r="D1738" s="212" t="s">
        <v>283</v>
      </c>
      <c r="E1738" s="213" t="s">
        <v>1</v>
      </c>
      <c r="F1738" s="214" t="s">
        <v>6918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>
      <c r="B1740" s="246"/>
      <c r="C1740" s="247"/>
      <c r="D1740" s="212" t="s">
        <v>283</v>
      </c>
      <c r="E1740" s="248" t="s">
        <v>1</v>
      </c>
      <c r="F1740" s="249" t="s">
        <v>5942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>
      <c r="A1741" s="34"/>
      <c r="B1741" s="35"/>
      <c r="C1741" s="192" t="s">
        <v>3045</v>
      </c>
      <c r="D1741" s="192" t="s">
        <v>274</v>
      </c>
      <c r="E1741" s="193" t="s">
        <v>7251</v>
      </c>
      <c r="F1741" s="194" t="s">
        <v>7128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6733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>
      <c r="B1743" s="210"/>
      <c r="C1743" s="211"/>
      <c r="D1743" s="212" t="s">
        <v>283</v>
      </c>
      <c r="E1743" s="213" t="s">
        <v>1</v>
      </c>
      <c r="F1743" s="214" t="s">
        <v>6734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>
      <c r="B1744" s="210"/>
      <c r="C1744" s="211"/>
      <c r="D1744" s="212" t="s">
        <v>283</v>
      </c>
      <c r="E1744" s="213" t="s">
        <v>1</v>
      </c>
      <c r="F1744" s="214" t="s">
        <v>6735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>
      <c r="B1745" s="210"/>
      <c r="C1745" s="211"/>
      <c r="D1745" s="212" t="s">
        <v>283</v>
      </c>
      <c r="E1745" s="213" t="s">
        <v>1</v>
      </c>
      <c r="F1745" s="214" t="s">
        <v>6918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>
      <c r="B1747" s="246"/>
      <c r="C1747" s="247"/>
      <c r="D1747" s="212" t="s">
        <v>283</v>
      </c>
      <c r="E1747" s="248" t="s">
        <v>1</v>
      </c>
      <c r="F1747" s="249" t="s">
        <v>5942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>
      <c r="A1748" s="34"/>
      <c r="B1748" s="35"/>
      <c r="C1748" s="192" t="s">
        <v>3050</v>
      </c>
      <c r="D1748" s="192" t="s">
        <v>274</v>
      </c>
      <c r="E1748" s="193" t="s">
        <v>7252</v>
      </c>
      <c r="F1748" s="194" t="s">
        <v>7130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>
      <c r="B1749" s="210"/>
      <c r="C1749" s="211"/>
      <c r="D1749" s="212" t="s">
        <v>283</v>
      </c>
      <c r="E1749" s="213" t="s">
        <v>1</v>
      </c>
      <c r="F1749" s="214" t="s">
        <v>6733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>
      <c r="B1750" s="210"/>
      <c r="C1750" s="211"/>
      <c r="D1750" s="212" t="s">
        <v>283</v>
      </c>
      <c r="E1750" s="213" t="s">
        <v>1</v>
      </c>
      <c r="F1750" s="214" t="s">
        <v>6918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>
      <c r="B1752" s="246"/>
      <c r="C1752" s="247"/>
      <c r="D1752" s="212" t="s">
        <v>283</v>
      </c>
      <c r="E1752" s="248" t="s">
        <v>1</v>
      </c>
      <c r="F1752" s="249" t="s">
        <v>5942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>
      <c r="A1753" s="34"/>
      <c r="B1753" s="35"/>
      <c r="C1753" s="192" t="s">
        <v>3055</v>
      </c>
      <c r="D1753" s="192" t="s">
        <v>274</v>
      </c>
      <c r="E1753" s="193" t="s">
        <v>7253</v>
      </c>
      <c r="F1753" s="194" t="s">
        <v>6917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>
      <c r="B1754" s="210"/>
      <c r="C1754" s="211"/>
      <c r="D1754" s="212" t="s">
        <v>283</v>
      </c>
      <c r="E1754" s="213" t="s">
        <v>1</v>
      </c>
      <c r="F1754" s="214" t="s">
        <v>6733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>
      <c r="B1755" s="210"/>
      <c r="C1755" s="211"/>
      <c r="D1755" s="212" t="s">
        <v>283</v>
      </c>
      <c r="E1755" s="213" t="s">
        <v>1</v>
      </c>
      <c r="F1755" s="214" t="s">
        <v>6734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>
      <c r="B1756" s="210"/>
      <c r="C1756" s="211"/>
      <c r="D1756" s="212" t="s">
        <v>283</v>
      </c>
      <c r="E1756" s="213" t="s">
        <v>1</v>
      </c>
      <c r="F1756" s="214" t="s">
        <v>6735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>
      <c r="B1757" s="210"/>
      <c r="C1757" s="211"/>
      <c r="D1757" s="212" t="s">
        <v>283</v>
      </c>
      <c r="E1757" s="213" t="s">
        <v>1</v>
      </c>
      <c r="F1757" s="214" t="s">
        <v>6918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>
      <c r="B1759" s="246"/>
      <c r="C1759" s="247"/>
      <c r="D1759" s="212" t="s">
        <v>283</v>
      </c>
      <c r="E1759" s="248" t="s">
        <v>1</v>
      </c>
      <c r="F1759" s="249" t="s">
        <v>5942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>
      <c r="A1760" s="34"/>
      <c r="B1760" s="35"/>
      <c r="C1760" s="192" t="s">
        <v>3063</v>
      </c>
      <c r="D1760" s="192" t="s">
        <v>274</v>
      </c>
      <c r="E1760" s="193" t="s">
        <v>7254</v>
      </c>
      <c r="F1760" s="194" t="s">
        <v>7255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>
      <c r="B1761" s="210"/>
      <c r="C1761" s="211"/>
      <c r="D1761" s="212" t="s">
        <v>283</v>
      </c>
      <c r="E1761" s="213" t="s">
        <v>1</v>
      </c>
      <c r="F1761" s="214" t="s">
        <v>6733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>
      <c r="B1762" s="210"/>
      <c r="C1762" s="211"/>
      <c r="D1762" s="212" t="s">
        <v>283</v>
      </c>
      <c r="E1762" s="213" t="s">
        <v>1</v>
      </c>
      <c r="F1762" s="214" t="s">
        <v>6918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>
      <c r="B1764" s="246"/>
      <c r="C1764" s="247"/>
      <c r="D1764" s="212" t="s">
        <v>283</v>
      </c>
      <c r="E1764" s="248" t="s">
        <v>1</v>
      </c>
      <c r="F1764" s="249" t="s">
        <v>5942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>
      <c r="A1765" s="34"/>
      <c r="B1765" s="35"/>
      <c r="C1765" s="192" t="s">
        <v>3067</v>
      </c>
      <c r="D1765" s="192" t="s">
        <v>274</v>
      </c>
      <c r="E1765" s="193" t="s">
        <v>7256</v>
      </c>
      <c r="F1765" s="194" t="s">
        <v>6740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>
      <c r="B1766" s="210"/>
      <c r="C1766" s="211"/>
      <c r="D1766" s="212" t="s">
        <v>283</v>
      </c>
      <c r="E1766" s="213" t="s">
        <v>1</v>
      </c>
      <c r="F1766" s="214" t="s">
        <v>6733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6734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6735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>
      <c r="B1769" s="210"/>
      <c r="C1769" s="211"/>
      <c r="D1769" s="212" t="s">
        <v>283</v>
      </c>
      <c r="E1769" s="213" t="s">
        <v>1</v>
      </c>
      <c r="F1769" s="214" t="s">
        <v>6918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>
      <c r="B1771" s="246"/>
      <c r="C1771" s="247"/>
      <c r="D1771" s="212" t="s">
        <v>283</v>
      </c>
      <c r="E1771" s="248" t="s">
        <v>1</v>
      </c>
      <c r="F1771" s="249" t="s">
        <v>5942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>
      <c r="A1772" s="34"/>
      <c r="B1772" s="35"/>
      <c r="C1772" s="192" t="s">
        <v>3072</v>
      </c>
      <c r="D1772" s="192" t="s">
        <v>274</v>
      </c>
      <c r="E1772" s="193" t="s">
        <v>7257</v>
      </c>
      <c r="F1772" s="194" t="s">
        <v>6742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6733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6918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>
      <c r="B1776" s="246"/>
      <c r="C1776" s="247"/>
      <c r="D1776" s="212" t="s">
        <v>283</v>
      </c>
      <c r="E1776" s="248" t="s">
        <v>1</v>
      </c>
      <c r="F1776" s="249" t="s">
        <v>5942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>
      <c r="A1777" s="34"/>
      <c r="B1777" s="35"/>
      <c r="C1777" s="192" t="s">
        <v>3077</v>
      </c>
      <c r="D1777" s="192" t="s">
        <v>274</v>
      </c>
      <c r="E1777" s="193" t="s">
        <v>7258</v>
      </c>
      <c r="F1777" s="194" t="s">
        <v>7259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>
      <c r="B1778" s="210"/>
      <c r="C1778" s="211"/>
      <c r="D1778" s="212" t="s">
        <v>283</v>
      </c>
      <c r="E1778" s="213" t="s">
        <v>1</v>
      </c>
      <c r="F1778" s="214" t="s">
        <v>7260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>
      <c r="B1779" s="210"/>
      <c r="C1779" s="211"/>
      <c r="D1779" s="212" t="s">
        <v>283</v>
      </c>
      <c r="E1779" s="213" t="s">
        <v>1</v>
      </c>
      <c r="F1779" s="214" t="s">
        <v>6918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>
      <c r="B1781" s="246"/>
      <c r="C1781" s="247"/>
      <c r="D1781" s="212" t="s">
        <v>283</v>
      </c>
      <c r="E1781" s="248" t="s">
        <v>1</v>
      </c>
      <c r="F1781" s="249" t="s">
        <v>5942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>
      <c r="A1782" s="34"/>
      <c r="B1782" s="35"/>
      <c r="C1782" s="192" t="s">
        <v>3081</v>
      </c>
      <c r="D1782" s="192" t="s">
        <v>274</v>
      </c>
      <c r="E1782" s="193" t="s">
        <v>7261</v>
      </c>
      <c r="F1782" s="194" t="s">
        <v>7259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7022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6918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>
      <c r="B1786" s="246"/>
      <c r="C1786" s="247"/>
      <c r="D1786" s="212" t="s">
        <v>283</v>
      </c>
      <c r="E1786" s="248" t="s">
        <v>1</v>
      </c>
      <c r="F1786" s="249" t="s">
        <v>5942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>
      <c r="A1787" s="34"/>
      <c r="B1787" s="35"/>
      <c r="C1787" s="192" t="s">
        <v>3085</v>
      </c>
      <c r="D1787" s="192" t="s">
        <v>274</v>
      </c>
      <c r="E1787" s="193" t="s">
        <v>7262</v>
      </c>
      <c r="F1787" s="194" t="s">
        <v>7259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>
      <c r="B1788" s="210"/>
      <c r="C1788" s="211"/>
      <c r="D1788" s="212" t="s">
        <v>283</v>
      </c>
      <c r="E1788" s="213" t="s">
        <v>1</v>
      </c>
      <c r="F1788" s="214" t="s">
        <v>6749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>
      <c r="B1789" s="210"/>
      <c r="C1789" s="211"/>
      <c r="D1789" s="212" t="s">
        <v>283</v>
      </c>
      <c r="E1789" s="213" t="s">
        <v>1</v>
      </c>
      <c r="F1789" s="214" t="s">
        <v>6918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>
      <c r="B1791" s="246"/>
      <c r="C1791" s="247"/>
      <c r="D1791" s="212" t="s">
        <v>283</v>
      </c>
      <c r="E1791" s="248" t="s">
        <v>1</v>
      </c>
      <c r="F1791" s="249" t="s">
        <v>5942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>
      <c r="A1792" s="34"/>
      <c r="B1792" s="35"/>
      <c r="C1792" s="192" t="s">
        <v>3092</v>
      </c>
      <c r="D1792" s="192" t="s">
        <v>274</v>
      </c>
      <c r="E1792" s="193" t="s">
        <v>7263</v>
      </c>
      <c r="F1792" s="194" t="s">
        <v>7264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5097</v>
      </c>
    </row>
    <row r="1793" spans="1:65" s="13" customFormat="1" ht="22.5">
      <c r="B1793" s="210"/>
      <c r="C1793" s="211"/>
      <c r="D1793" s="212" t="s">
        <v>283</v>
      </c>
      <c r="E1793" s="213" t="s">
        <v>1</v>
      </c>
      <c r="F1793" s="214" t="s">
        <v>6749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6918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>
      <c r="B1796" s="246"/>
      <c r="C1796" s="247"/>
      <c r="D1796" s="212" t="s">
        <v>283</v>
      </c>
      <c r="E1796" s="248" t="s">
        <v>1</v>
      </c>
      <c r="F1796" s="249" t="s">
        <v>5942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>
      <c r="A1797" s="34"/>
      <c r="B1797" s="35"/>
      <c r="C1797" s="192" t="s">
        <v>3101</v>
      </c>
      <c r="D1797" s="192" t="s">
        <v>274</v>
      </c>
      <c r="E1797" s="193" t="s">
        <v>7265</v>
      </c>
      <c r="F1797" s="194" t="s">
        <v>7266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5105</v>
      </c>
    </row>
    <row r="1798" spans="1:65" s="13" customFormat="1" ht="11.25">
      <c r="B1798" s="210"/>
      <c r="C1798" s="211"/>
      <c r="D1798" s="212" t="s">
        <v>283</v>
      </c>
      <c r="E1798" s="213" t="s">
        <v>1</v>
      </c>
      <c r="F1798" s="214" t="s">
        <v>6754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>
      <c r="B1799" s="210"/>
      <c r="C1799" s="211"/>
      <c r="D1799" s="212" t="s">
        <v>283</v>
      </c>
      <c r="E1799" s="213" t="s">
        <v>1</v>
      </c>
      <c r="F1799" s="214" t="s">
        <v>6918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>
      <c r="B1801" s="246"/>
      <c r="C1801" s="247"/>
      <c r="D1801" s="212" t="s">
        <v>283</v>
      </c>
      <c r="E1801" s="248" t="s">
        <v>1</v>
      </c>
      <c r="F1801" s="249" t="s">
        <v>5942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>
      <c r="A1802" s="34"/>
      <c r="B1802" s="35"/>
      <c r="C1802" s="192" t="s">
        <v>3107</v>
      </c>
      <c r="D1802" s="192" t="s">
        <v>274</v>
      </c>
      <c r="E1802" s="193" t="s">
        <v>7267</v>
      </c>
      <c r="F1802" s="194" t="s">
        <v>7268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5113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6754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6918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>
      <c r="B1806" s="246"/>
      <c r="C1806" s="247"/>
      <c r="D1806" s="212" t="s">
        <v>283</v>
      </c>
      <c r="E1806" s="248" t="s">
        <v>1</v>
      </c>
      <c r="F1806" s="249" t="s">
        <v>5942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>
      <c r="A1807" s="34"/>
      <c r="B1807" s="35"/>
      <c r="C1807" s="192" t="s">
        <v>3112</v>
      </c>
      <c r="D1807" s="192" t="s">
        <v>274</v>
      </c>
      <c r="E1807" s="193" t="s">
        <v>7269</v>
      </c>
      <c r="F1807" s="194" t="s">
        <v>7270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5122</v>
      </c>
    </row>
    <row r="1808" spans="1:65" s="13" customFormat="1" ht="11.25">
      <c r="B1808" s="210"/>
      <c r="C1808" s="211"/>
      <c r="D1808" s="212" t="s">
        <v>283</v>
      </c>
      <c r="E1808" s="213" t="s">
        <v>1</v>
      </c>
      <c r="F1808" s="214" t="s">
        <v>6918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>
      <c r="B1810" s="246"/>
      <c r="C1810" s="247"/>
      <c r="D1810" s="212" t="s">
        <v>283</v>
      </c>
      <c r="E1810" s="248" t="s">
        <v>1</v>
      </c>
      <c r="F1810" s="249" t="s">
        <v>5942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>
      <c r="A1811" s="34"/>
      <c r="B1811" s="35"/>
      <c r="C1811" s="192" t="s">
        <v>3122</v>
      </c>
      <c r="D1811" s="192" t="s">
        <v>274</v>
      </c>
      <c r="E1811" s="193" t="s">
        <v>7271</v>
      </c>
      <c r="F1811" s="194" t="s">
        <v>7272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5130</v>
      </c>
    </row>
    <row r="1812" spans="1:65" s="13" customFormat="1" ht="11.25">
      <c r="B1812" s="210"/>
      <c r="C1812" s="211"/>
      <c r="D1812" s="212" t="s">
        <v>283</v>
      </c>
      <c r="E1812" s="213" t="s">
        <v>1</v>
      </c>
      <c r="F1812" s="214" t="s">
        <v>6918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>
      <c r="B1814" s="246"/>
      <c r="C1814" s="247"/>
      <c r="D1814" s="212" t="s">
        <v>283</v>
      </c>
      <c r="E1814" s="248" t="s">
        <v>1</v>
      </c>
      <c r="F1814" s="249" t="s">
        <v>5942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>
      <c r="A1815" s="34"/>
      <c r="B1815" s="35"/>
      <c r="C1815" s="192" t="s">
        <v>3136</v>
      </c>
      <c r="D1815" s="192" t="s">
        <v>274</v>
      </c>
      <c r="E1815" s="193" t="s">
        <v>7273</v>
      </c>
      <c r="F1815" s="194" t="s">
        <v>7274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5138</v>
      </c>
    </row>
    <row r="1816" spans="1:65" s="13" customFormat="1" ht="11.25">
      <c r="B1816" s="210"/>
      <c r="C1816" s="211"/>
      <c r="D1816" s="212" t="s">
        <v>283</v>
      </c>
      <c r="E1816" s="213" t="s">
        <v>1</v>
      </c>
      <c r="F1816" s="214" t="s">
        <v>6918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>
      <c r="B1818" s="246"/>
      <c r="C1818" s="247"/>
      <c r="D1818" s="212" t="s">
        <v>283</v>
      </c>
      <c r="E1818" s="248" t="s">
        <v>1</v>
      </c>
      <c r="F1818" s="249" t="s">
        <v>5942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>
      <c r="A1819" s="34"/>
      <c r="B1819" s="35"/>
      <c r="C1819" s="192" t="s">
        <v>3142</v>
      </c>
      <c r="D1819" s="192" t="s">
        <v>274</v>
      </c>
      <c r="E1819" s="193" t="s">
        <v>7275</v>
      </c>
      <c r="F1819" s="194" t="s">
        <v>7276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5146</v>
      </c>
    </row>
    <row r="1820" spans="1:65" s="13" customFormat="1" ht="22.5">
      <c r="B1820" s="210"/>
      <c r="C1820" s="211"/>
      <c r="D1820" s="212" t="s">
        <v>283</v>
      </c>
      <c r="E1820" s="213" t="s">
        <v>1</v>
      </c>
      <c r="F1820" s="214" t="s">
        <v>6759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>
      <c r="B1821" s="210"/>
      <c r="C1821" s="211"/>
      <c r="D1821" s="212" t="s">
        <v>283</v>
      </c>
      <c r="E1821" s="213" t="s">
        <v>1</v>
      </c>
      <c r="F1821" s="214" t="s">
        <v>6760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>
      <c r="B1822" s="210"/>
      <c r="C1822" s="211"/>
      <c r="D1822" s="212" t="s">
        <v>283</v>
      </c>
      <c r="E1822" s="213" t="s">
        <v>1</v>
      </c>
      <c r="F1822" s="214" t="s">
        <v>6761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>
      <c r="B1823" s="210"/>
      <c r="C1823" s="211"/>
      <c r="D1823" s="212" t="s">
        <v>283</v>
      </c>
      <c r="E1823" s="213" t="s">
        <v>1</v>
      </c>
      <c r="F1823" s="214" t="s">
        <v>6762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>
      <c r="B1824" s="210"/>
      <c r="C1824" s="211"/>
      <c r="D1824" s="212" t="s">
        <v>283</v>
      </c>
      <c r="E1824" s="213" t="s">
        <v>1</v>
      </c>
      <c r="F1824" s="214" t="s">
        <v>6763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>
      <c r="B1825" s="210"/>
      <c r="C1825" s="211"/>
      <c r="D1825" s="212" t="s">
        <v>283</v>
      </c>
      <c r="E1825" s="213" t="s">
        <v>1</v>
      </c>
      <c r="F1825" s="214" t="s">
        <v>6764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>
      <c r="B1826" s="210"/>
      <c r="C1826" s="211"/>
      <c r="D1826" s="212" t="s">
        <v>283</v>
      </c>
      <c r="E1826" s="213" t="s">
        <v>1</v>
      </c>
      <c r="F1826" s="214" t="s">
        <v>6765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>
      <c r="B1827" s="210"/>
      <c r="C1827" s="211"/>
      <c r="D1827" s="212" t="s">
        <v>283</v>
      </c>
      <c r="E1827" s="213" t="s">
        <v>1</v>
      </c>
      <c r="F1827" s="214" t="s">
        <v>6766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>
      <c r="B1828" s="210"/>
      <c r="C1828" s="211"/>
      <c r="D1828" s="212" t="s">
        <v>283</v>
      </c>
      <c r="E1828" s="213" t="s">
        <v>1</v>
      </c>
      <c r="F1828" s="214" t="s">
        <v>6767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6768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>
      <c r="B1831" s="246"/>
      <c r="C1831" s="247"/>
      <c r="D1831" s="212" t="s">
        <v>283</v>
      </c>
      <c r="E1831" s="248" t="s">
        <v>1</v>
      </c>
      <c r="F1831" s="249" t="s">
        <v>5942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>
      <c r="A1832" s="34"/>
      <c r="B1832" s="35"/>
      <c r="C1832" s="192" t="s">
        <v>3156</v>
      </c>
      <c r="D1832" s="192" t="s">
        <v>274</v>
      </c>
      <c r="E1832" s="193" t="s">
        <v>7277</v>
      </c>
      <c r="F1832" s="194" t="s">
        <v>7276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5165</v>
      </c>
    </row>
    <row r="1833" spans="1:65" s="13" customFormat="1" ht="22.5">
      <c r="B1833" s="210"/>
      <c r="C1833" s="211"/>
      <c r="D1833" s="212" t="s">
        <v>283</v>
      </c>
      <c r="E1833" s="213" t="s">
        <v>1</v>
      </c>
      <c r="F1833" s="214" t="s">
        <v>6759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>
      <c r="B1834" s="210"/>
      <c r="C1834" s="211"/>
      <c r="D1834" s="212" t="s">
        <v>283</v>
      </c>
      <c r="E1834" s="213" t="s">
        <v>1</v>
      </c>
      <c r="F1834" s="214" t="s">
        <v>6760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>
      <c r="B1835" s="210"/>
      <c r="C1835" s="211"/>
      <c r="D1835" s="212" t="s">
        <v>283</v>
      </c>
      <c r="E1835" s="213" t="s">
        <v>1</v>
      </c>
      <c r="F1835" s="214" t="s">
        <v>6761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>
      <c r="B1836" s="210"/>
      <c r="C1836" s="211"/>
      <c r="D1836" s="212" t="s">
        <v>283</v>
      </c>
      <c r="E1836" s="213" t="s">
        <v>1</v>
      </c>
      <c r="F1836" s="214" t="s">
        <v>6762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>
      <c r="B1837" s="210"/>
      <c r="C1837" s="211"/>
      <c r="D1837" s="212" t="s">
        <v>283</v>
      </c>
      <c r="E1837" s="213" t="s">
        <v>1</v>
      </c>
      <c r="F1837" s="214" t="s">
        <v>6763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>
      <c r="B1838" s="210"/>
      <c r="C1838" s="211"/>
      <c r="D1838" s="212" t="s">
        <v>283</v>
      </c>
      <c r="E1838" s="213" t="s">
        <v>1</v>
      </c>
      <c r="F1838" s="214" t="s">
        <v>6764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>
      <c r="B1839" s="210"/>
      <c r="C1839" s="211"/>
      <c r="D1839" s="212" t="s">
        <v>283</v>
      </c>
      <c r="E1839" s="213" t="s">
        <v>1</v>
      </c>
      <c r="F1839" s="214" t="s">
        <v>6765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>
      <c r="B1840" s="210"/>
      <c r="C1840" s="211"/>
      <c r="D1840" s="212" t="s">
        <v>283</v>
      </c>
      <c r="E1840" s="213" t="s">
        <v>1</v>
      </c>
      <c r="F1840" s="214" t="s">
        <v>6766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6767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6768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>
      <c r="B1844" s="246"/>
      <c r="C1844" s="247"/>
      <c r="D1844" s="212" t="s">
        <v>283</v>
      </c>
      <c r="E1844" s="248" t="s">
        <v>1</v>
      </c>
      <c r="F1844" s="249" t="s">
        <v>5942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>
      <c r="A1845" s="34"/>
      <c r="B1845" s="35"/>
      <c r="C1845" s="192" t="s">
        <v>3162</v>
      </c>
      <c r="D1845" s="192" t="s">
        <v>274</v>
      </c>
      <c r="E1845" s="193" t="s">
        <v>7278</v>
      </c>
      <c r="F1845" s="194" t="s">
        <v>6978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5184</v>
      </c>
    </row>
    <row r="1846" spans="1:65" s="13" customFormat="1" ht="11.25">
      <c r="B1846" s="210"/>
      <c r="C1846" s="211"/>
      <c r="D1846" s="212" t="s">
        <v>283</v>
      </c>
      <c r="E1846" s="213" t="s">
        <v>1</v>
      </c>
      <c r="F1846" s="214" t="s">
        <v>6918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>
      <c r="B1848" s="246"/>
      <c r="C1848" s="247"/>
      <c r="D1848" s="212" t="s">
        <v>283</v>
      </c>
      <c r="E1848" s="248" t="s">
        <v>1</v>
      </c>
      <c r="F1848" s="249" t="s">
        <v>5942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>
      <c r="A1849" s="34"/>
      <c r="B1849" s="35"/>
      <c r="C1849" s="192" t="s">
        <v>3168</v>
      </c>
      <c r="D1849" s="192" t="s">
        <v>274</v>
      </c>
      <c r="E1849" s="193" t="s">
        <v>7279</v>
      </c>
      <c r="F1849" s="194" t="s">
        <v>7046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5198</v>
      </c>
    </row>
    <row r="1850" spans="1:65" s="13" customFormat="1" ht="11.25">
      <c r="B1850" s="210"/>
      <c r="C1850" s="211"/>
      <c r="D1850" s="212" t="s">
        <v>283</v>
      </c>
      <c r="E1850" s="213" t="s">
        <v>1</v>
      </c>
      <c r="F1850" s="214" t="s">
        <v>6918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>
      <c r="B1852" s="246"/>
      <c r="C1852" s="247"/>
      <c r="D1852" s="212" t="s">
        <v>283</v>
      </c>
      <c r="E1852" s="248" t="s">
        <v>1</v>
      </c>
      <c r="F1852" s="249" t="s">
        <v>5942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>
      <c r="A1853" s="34"/>
      <c r="B1853" s="35"/>
      <c r="C1853" s="192" t="s">
        <v>3174</v>
      </c>
      <c r="D1853" s="192" t="s">
        <v>274</v>
      </c>
      <c r="E1853" s="193" t="s">
        <v>7280</v>
      </c>
      <c r="F1853" s="194" t="s">
        <v>6781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5216</v>
      </c>
    </row>
    <row r="1854" spans="1:65" s="13" customFormat="1" ht="11.25">
      <c r="B1854" s="210"/>
      <c r="C1854" s="211"/>
      <c r="D1854" s="212" t="s">
        <v>283</v>
      </c>
      <c r="E1854" s="213" t="s">
        <v>1</v>
      </c>
      <c r="F1854" s="214" t="s">
        <v>6918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>
      <c r="B1856" s="246"/>
      <c r="C1856" s="247"/>
      <c r="D1856" s="212" t="s">
        <v>283</v>
      </c>
      <c r="E1856" s="248" t="s">
        <v>1</v>
      </c>
      <c r="F1856" s="249" t="s">
        <v>5942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>
      <c r="A1857" s="34"/>
      <c r="B1857" s="35"/>
      <c r="C1857" s="192" t="s">
        <v>3180</v>
      </c>
      <c r="D1857" s="192" t="s">
        <v>274</v>
      </c>
      <c r="E1857" s="193" t="s">
        <v>7281</v>
      </c>
      <c r="F1857" s="194" t="s">
        <v>6981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5227</v>
      </c>
    </row>
    <row r="1858" spans="1:65" s="13" customFormat="1" ht="11.25">
      <c r="B1858" s="210"/>
      <c r="C1858" s="211"/>
      <c r="D1858" s="212" t="s">
        <v>283</v>
      </c>
      <c r="E1858" s="213" t="s">
        <v>1</v>
      </c>
      <c r="F1858" s="214" t="s">
        <v>6918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>
      <c r="B1860" s="246"/>
      <c r="C1860" s="247"/>
      <c r="D1860" s="212" t="s">
        <v>283</v>
      </c>
      <c r="E1860" s="248" t="s">
        <v>1</v>
      </c>
      <c r="F1860" s="249" t="s">
        <v>5942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>
      <c r="A1861" s="34"/>
      <c r="B1861" s="35"/>
      <c r="C1861" s="192" t="s">
        <v>3189</v>
      </c>
      <c r="D1861" s="192" t="s">
        <v>274</v>
      </c>
      <c r="E1861" s="193" t="s">
        <v>7282</v>
      </c>
      <c r="F1861" s="194" t="s">
        <v>6786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5248</v>
      </c>
    </row>
    <row r="1862" spans="1:65" s="13" customFormat="1" ht="11.25">
      <c r="B1862" s="210"/>
      <c r="C1862" s="211"/>
      <c r="D1862" s="212" t="s">
        <v>283</v>
      </c>
      <c r="E1862" s="213" t="s">
        <v>1</v>
      </c>
      <c r="F1862" s="214" t="s">
        <v>6918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7283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>
      <c r="B1864" s="246"/>
      <c r="C1864" s="247"/>
      <c r="D1864" s="212" t="s">
        <v>283</v>
      </c>
      <c r="E1864" s="248" t="s">
        <v>1</v>
      </c>
      <c r="F1864" s="249" t="s">
        <v>5942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>
      <c r="A1865" s="34"/>
      <c r="B1865" s="35"/>
      <c r="C1865" s="192" t="s">
        <v>3195</v>
      </c>
      <c r="D1865" s="192" t="s">
        <v>274</v>
      </c>
      <c r="E1865" s="193" t="s">
        <v>7284</v>
      </c>
      <c r="F1865" s="194" t="s">
        <v>6788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5261</v>
      </c>
    </row>
    <row r="1866" spans="1:65" s="13" customFormat="1" ht="11.25">
      <c r="B1866" s="210"/>
      <c r="C1866" s="211"/>
      <c r="D1866" s="212" t="s">
        <v>283</v>
      </c>
      <c r="E1866" s="213" t="s">
        <v>1</v>
      </c>
      <c r="F1866" s="214" t="s">
        <v>6918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7077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>
      <c r="B1868" s="246"/>
      <c r="C1868" s="247"/>
      <c r="D1868" s="212" t="s">
        <v>283</v>
      </c>
      <c r="E1868" s="248" t="s">
        <v>1</v>
      </c>
      <c r="F1868" s="249" t="s">
        <v>5942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>
      <c r="A1869" s="34"/>
      <c r="B1869" s="35"/>
      <c r="C1869" s="192" t="s">
        <v>3207</v>
      </c>
      <c r="D1869" s="192" t="s">
        <v>274</v>
      </c>
      <c r="E1869" s="193" t="s">
        <v>7285</v>
      </c>
      <c r="F1869" s="194" t="s">
        <v>6790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5271</v>
      </c>
    </row>
    <row r="1870" spans="1:65" s="13" customFormat="1" ht="22.5">
      <c r="B1870" s="210"/>
      <c r="C1870" s="211"/>
      <c r="D1870" s="212" t="s">
        <v>283</v>
      </c>
      <c r="E1870" s="213" t="s">
        <v>1</v>
      </c>
      <c r="F1870" s="214" t="s">
        <v>7286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7073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>
      <c r="B1872" s="246"/>
      <c r="C1872" s="247"/>
      <c r="D1872" s="212" t="s">
        <v>283</v>
      </c>
      <c r="E1872" s="248" t="s">
        <v>1</v>
      </c>
      <c r="F1872" s="249" t="s">
        <v>5942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>
      <c r="A1873" s="34"/>
      <c r="B1873" s="35"/>
      <c r="C1873" s="192" t="s">
        <v>3215</v>
      </c>
      <c r="D1873" s="192" t="s">
        <v>274</v>
      </c>
      <c r="E1873" s="193" t="s">
        <v>7287</v>
      </c>
      <c r="F1873" s="194" t="s">
        <v>6793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5286</v>
      </c>
    </row>
    <row r="1874" spans="1:65" s="13" customFormat="1" ht="22.5">
      <c r="B1874" s="210"/>
      <c r="C1874" s="211"/>
      <c r="D1874" s="212" t="s">
        <v>283</v>
      </c>
      <c r="E1874" s="213" t="s">
        <v>1</v>
      </c>
      <c r="F1874" s="214" t="s">
        <v>7286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>
      <c r="B1876" s="246"/>
      <c r="C1876" s="247"/>
      <c r="D1876" s="212" t="s">
        <v>283</v>
      </c>
      <c r="E1876" s="248" t="s">
        <v>1</v>
      </c>
      <c r="F1876" s="249" t="s">
        <v>5942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>
      <c r="A1877" s="34"/>
      <c r="B1877" s="35"/>
      <c r="C1877" s="192" t="s">
        <v>3221</v>
      </c>
      <c r="D1877" s="192" t="s">
        <v>274</v>
      </c>
      <c r="E1877" s="193" t="s">
        <v>7288</v>
      </c>
      <c r="F1877" s="194" t="s">
        <v>6795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5304</v>
      </c>
    </row>
    <row r="1878" spans="1:65" s="13" customFormat="1" ht="11.25">
      <c r="B1878" s="210"/>
      <c r="C1878" s="211"/>
      <c r="D1878" s="212" t="s">
        <v>283</v>
      </c>
      <c r="E1878" s="213" t="s">
        <v>1</v>
      </c>
      <c r="F1878" s="214" t="s">
        <v>6723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>
      <c r="B1880" s="246"/>
      <c r="C1880" s="247"/>
      <c r="D1880" s="212" t="s">
        <v>283</v>
      </c>
      <c r="E1880" s="248" t="s">
        <v>1</v>
      </c>
      <c r="F1880" s="249" t="s">
        <v>5942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>
      <c r="A1881" s="34"/>
      <c r="B1881" s="35"/>
      <c r="C1881" s="192" t="s">
        <v>3227</v>
      </c>
      <c r="D1881" s="192" t="s">
        <v>274</v>
      </c>
      <c r="E1881" s="193" t="s">
        <v>7289</v>
      </c>
      <c r="F1881" s="194" t="s">
        <v>6797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5317</v>
      </c>
    </row>
    <row r="1882" spans="1:65" s="13" customFormat="1" ht="11.25">
      <c r="B1882" s="210"/>
      <c r="C1882" s="211"/>
      <c r="D1882" s="212" t="s">
        <v>283</v>
      </c>
      <c r="E1882" s="213" t="s">
        <v>1</v>
      </c>
      <c r="F1882" s="214" t="s">
        <v>6723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>
      <c r="B1884" s="246"/>
      <c r="C1884" s="247"/>
      <c r="D1884" s="212" t="s">
        <v>283</v>
      </c>
      <c r="E1884" s="248" t="s">
        <v>1</v>
      </c>
      <c r="F1884" s="249" t="s">
        <v>5942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>
      <c r="A1885" s="34"/>
      <c r="B1885" s="35"/>
      <c r="C1885" s="192" t="s">
        <v>3232</v>
      </c>
      <c r="D1885" s="192" t="s">
        <v>274</v>
      </c>
      <c r="E1885" s="193" t="s">
        <v>7290</v>
      </c>
      <c r="F1885" s="194" t="s">
        <v>6799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5332</v>
      </c>
    </row>
    <row r="1886" spans="1:65" s="13" customFormat="1" ht="11.25">
      <c r="B1886" s="210"/>
      <c r="C1886" s="211"/>
      <c r="D1886" s="212" t="s">
        <v>283</v>
      </c>
      <c r="E1886" s="213" t="s">
        <v>1</v>
      </c>
      <c r="F1886" s="214" t="s">
        <v>6934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>
      <c r="B1888" s="246"/>
      <c r="C1888" s="247"/>
      <c r="D1888" s="212" t="s">
        <v>283</v>
      </c>
      <c r="E1888" s="248" t="s">
        <v>1</v>
      </c>
      <c r="F1888" s="249" t="s">
        <v>5942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>
      <c r="A1889" s="34"/>
      <c r="B1889" s="35"/>
      <c r="C1889" s="192" t="s">
        <v>3237</v>
      </c>
      <c r="D1889" s="192" t="s">
        <v>274</v>
      </c>
      <c r="E1889" s="193" t="s">
        <v>7291</v>
      </c>
      <c r="F1889" s="194" t="s">
        <v>6801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5347</v>
      </c>
    </row>
    <row r="1890" spans="1:65" s="13" customFormat="1" ht="11.25">
      <c r="B1890" s="210"/>
      <c r="C1890" s="211"/>
      <c r="D1890" s="212" t="s">
        <v>283</v>
      </c>
      <c r="E1890" s="213" t="s">
        <v>1</v>
      </c>
      <c r="F1890" s="214" t="s">
        <v>6723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>
      <c r="B1892" s="246"/>
      <c r="C1892" s="247"/>
      <c r="D1892" s="212" t="s">
        <v>283</v>
      </c>
      <c r="E1892" s="248" t="s">
        <v>1</v>
      </c>
      <c r="F1892" s="249" t="s">
        <v>5942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>
      <c r="A1893" s="34"/>
      <c r="B1893" s="35"/>
      <c r="C1893" s="192" t="s">
        <v>3244</v>
      </c>
      <c r="D1893" s="192" t="s">
        <v>274</v>
      </c>
      <c r="E1893" s="193" t="s">
        <v>7292</v>
      </c>
      <c r="F1893" s="194" t="s">
        <v>7293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5357</v>
      </c>
    </row>
    <row r="1894" spans="1:65" s="2" customFormat="1" ht="21.75" customHeight="1">
      <c r="A1894" s="34"/>
      <c r="B1894" s="35"/>
      <c r="C1894" s="192" t="s">
        <v>3256</v>
      </c>
      <c r="D1894" s="192" t="s">
        <v>274</v>
      </c>
      <c r="E1894" s="193" t="s">
        <v>7294</v>
      </c>
      <c r="F1894" s="194" t="s">
        <v>7295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5367</v>
      </c>
    </row>
    <row r="1895" spans="1:65" s="12" customFormat="1" ht="25.9" customHeight="1">
      <c r="B1895" s="176"/>
      <c r="C1895" s="177"/>
      <c r="D1895" s="178" t="s">
        <v>75</v>
      </c>
      <c r="E1895" s="179" t="s">
        <v>7296</v>
      </c>
      <c r="F1895" s="179" t="s">
        <v>7297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>
      <c r="A1896" s="34"/>
      <c r="B1896" s="35"/>
      <c r="C1896" s="192" t="s">
        <v>3259</v>
      </c>
      <c r="D1896" s="192" t="s">
        <v>274</v>
      </c>
      <c r="E1896" s="193" t="s">
        <v>7298</v>
      </c>
      <c r="F1896" s="194" t="s">
        <v>7299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5379</v>
      </c>
    </row>
    <row r="1897" spans="1:65" s="13" customFormat="1" ht="22.5">
      <c r="B1897" s="210"/>
      <c r="C1897" s="211"/>
      <c r="D1897" s="212" t="s">
        <v>283</v>
      </c>
      <c r="E1897" s="213" t="s">
        <v>1</v>
      </c>
      <c r="F1897" s="214" t="s">
        <v>6707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>
      <c r="B1898" s="210"/>
      <c r="C1898" s="211"/>
      <c r="D1898" s="212" t="s">
        <v>283</v>
      </c>
      <c r="E1898" s="213" t="s">
        <v>1</v>
      </c>
      <c r="F1898" s="214" t="s">
        <v>7184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>
      <c r="B1899" s="210"/>
      <c r="C1899" s="211"/>
      <c r="D1899" s="212" t="s">
        <v>283</v>
      </c>
      <c r="E1899" s="213" t="s">
        <v>1</v>
      </c>
      <c r="F1899" s="214" t="s">
        <v>7185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>
      <c r="B1900" s="210"/>
      <c r="C1900" s="211"/>
      <c r="D1900" s="212" t="s">
        <v>283</v>
      </c>
      <c r="E1900" s="213" t="s">
        <v>1</v>
      </c>
      <c r="F1900" s="214" t="s">
        <v>6816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>
      <c r="B1901" s="210"/>
      <c r="C1901" s="211"/>
      <c r="D1901" s="212" t="s">
        <v>283</v>
      </c>
      <c r="E1901" s="213" t="s">
        <v>1</v>
      </c>
      <c r="F1901" s="214" t="s">
        <v>6817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>
      <c r="B1902" s="210"/>
      <c r="C1902" s="211"/>
      <c r="D1902" s="212" t="s">
        <v>283</v>
      </c>
      <c r="E1902" s="213" t="s">
        <v>1</v>
      </c>
      <c r="F1902" s="214" t="s">
        <v>6818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>
      <c r="B1903" s="210"/>
      <c r="C1903" s="211"/>
      <c r="D1903" s="212" t="s">
        <v>283</v>
      </c>
      <c r="E1903" s="213" t="s">
        <v>1</v>
      </c>
      <c r="F1903" s="214" t="s">
        <v>6819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>
      <c r="B1904" s="210"/>
      <c r="C1904" s="211"/>
      <c r="D1904" s="212" t="s">
        <v>283</v>
      </c>
      <c r="E1904" s="213" t="s">
        <v>1</v>
      </c>
      <c r="F1904" s="214" t="s">
        <v>6768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>
      <c r="B1906" s="246"/>
      <c r="C1906" s="247"/>
      <c r="D1906" s="212" t="s">
        <v>283</v>
      </c>
      <c r="E1906" s="248" t="s">
        <v>1</v>
      </c>
      <c r="F1906" s="249" t="s">
        <v>5942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>
      <c r="A1907" s="34"/>
      <c r="B1907" s="35"/>
      <c r="C1907" s="192" t="s">
        <v>3267</v>
      </c>
      <c r="D1907" s="192" t="s">
        <v>274</v>
      </c>
      <c r="E1907" s="193" t="s">
        <v>7300</v>
      </c>
      <c r="F1907" s="194" t="s">
        <v>7301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5389</v>
      </c>
    </row>
    <row r="1908" spans="1:65" s="13" customFormat="1" ht="11.25">
      <c r="B1908" s="210"/>
      <c r="C1908" s="211"/>
      <c r="D1908" s="212" t="s">
        <v>283</v>
      </c>
      <c r="E1908" s="213" t="s">
        <v>1</v>
      </c>
      <c r="F1908" s="214" t="s">
        <v>6768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>
      <c r="B1910" s="246"/>
      <c r="C1910" s="247"/>
      <c r="D1910" s="212" t="s">
        <v>283</v>
      </c>
      <c r="E1910" s="248" t="s">
        <v>1</v>
      </c>
      <c r="F1910" s="249" t="s">
        <v>5942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>
      <c r="A1911" s="34"/>
      <c r="B1911" s="35"/>
      <c r="C1911" s="192" t="s">
        <v>3274</v>
      </c>
      <c r="D1911" s="192" t="s">
        <v>274</v>
      </c>
      <c r="E1911" s="193" t="s">
        <v>7302</v>
      </c>
      <c r="F1911" s="194" t="s">
        <v>7303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5436</v>
      </c>
    </row>
    <row r="1912" spans="1:65" s="13" customFormat="1" ht="11.25">
      <c r="B1912" s="210"/>
      <c r="C1912" s="211"/>
      <c r="D1912" s="212" t="s">
        <v>283</v>
      </c>
      <c r="E1912" s="213" t="s">
        <v>1</v>
      </c>
      <c r="F1912" s="214" t="s">
        <v>6768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>
      <c r="B1914" s="246"/>
      <c r="C1914" s="247"/>
      <c r="D1914" s="212" t="s">
        <v>283</v>
      </c>
      <c r="E1914" s="248" t="s">
        <v>1</v>
      </c>
      <c r="F1914" s="249" t="s">
        <v>5942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>
      <c r="A1915" s="34"/>
      <c r="B1915" s="35"/>
      <c r="C1915" s="192" t="s">
        <v>3280</v>
      </c>
      <c r="D1915" s="192" t="s">
        <v>274</v>
      </c>
      <c r="E1915" s="193" t="s">
        <v>7304</v>
      </c>
      <c r="F1915" s="194" t="s">
        <v>7305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5446</v>
      </c>
    </row>
    <row r="1916" spans="1:65" s="13" customFormat="1" ht="11.25">
      <c r="B1916" s="210"/>
      <c r="C1916" s="211"/>
      <c r="D1916" s="212" t="s">
        <v>283</v>
      </c>
      <c r="E1916" s="213" t="s">
        <v>1</v>
      </c>
      <c r="F1916" s="214" t="s">
        <v>6768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>
      <c r="B1918" s="246"/>
      <c r="C1918" s="247"/>
      <c r="D1918" s="212" t="s">
        <v>283</v>
      </c>
      <c r="E1918" s="248" t="s">
        <v>1</v>
      </c>
      <c r="F1918" s="249" t="s">
        <v>5942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>
      <c r="A1919" s="34"/>
      <c r="B1919" s="35"/>
      <c r="C1919" s="192" t="s">
        <v>3288</v>
      </c>
      <c r="D1919" s="192" t="s">
        <v>274</v>
      </c>
      <c r="E1919" s="193" t="s">
        <v>7306</v>
      </c>
      <c r="F1919" s="194" t="s">
        <v>6827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5461</v>
      </c>
    </row>
    <row r="1920" spans="1:65" s="13" customFormat="1" ht="11.25">
      <c r="B1920" s="210"/>
      <c r="C1920" s="211"/>
      <c r="D1920" s="212" t="s">
        <v>283</v>
      </c>
      <c r="E1920" s="213" t="s">
        <v>1</v>
      </c>
      <c r="F1920" s="214" t="s">
        <v>6768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>
      <c r="B1922" s="246"/>
      <c r="C1922" s="247"/>
      <c r="D1922" s="212" t="s">
        <v>283</v>
      </c>
      <c r="E1922" s="248" t="s">
        <v>1</v>
      </c>
      <c r="F1922" s="249" t="s">
        <v>5942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>
      <c r="A1923" s="34"/>
      <c r="B1923" s="35"/>
      <c r="C1923" s="192" t="s">
        <v>3297</v>
      </c>
      <c r="D1923" s="192" t="s">
        <v>274</v>
      </c>
      <c r="E1923" s="193" t="s">
        <v>7307</v>
      </c>
      <c r="F1923" s="194" t="s">
        <v>7191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5496</v>
      </c>
    </row>
    <row r="1924" spans="1:65" s="13" customFormat="1" ht="22.5">
      <c r="B1924" s="210"/>
      <c r="C1924" s="211"/>
      <c r="D1924" s="212" t="s">
        <v>283</v>
      </c>
      <c r="E1924" s="213" t="s">
        <v>1</v>
      </c>
      <c r="F1924" s="214" t="s">
        <v>7192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>
      <c r="B1925" s="210"/>
      <c r="C1925" s="211"/>
      <c r="D1925" s="212" t="s">
        <v>283</v>
      </c>
      <c r="E1925" s="213" t="s">
        <v>1</v>
      </c>
      <c r="F1925" s="214" t="s">
        <v>6768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>
      <c r="B1927" s="246"/>
      <c r="C1927" s="247"/>
      <c r="D1927" s="212" t="s">
        <v>283</v>
      </c>
      <c r="E1927" s="248" t="s">
        <v>1</v>
      </c>
      <c r="F1927" s="249" t="s">
        <v>5942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>
      <c r="A1928" s="34"/>
      <c r="B1928" s="35"/>
      <c r="C1928" s="192" t="s">
        <v>3307</v>
      </c>
      <c r="D1928" s="192" t="s">
        <v>274</v>
      </c>
      <c r="E1928" s="193" t="s">
        <v>7308</v>
      </c>
      <c r="F1928" s="194" t="s">
        <v>6832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5524</v>
      </c>
    </row>
    <row r="1929" spans="1:65" s="13" customFormat="1" ht="11.25">
      <c r="B1929" s="210"/>
      <c r="C1929" s="211"/>
      <c r="D1929" s="212" t="s">
        <v>283</v>
      </c>
      <c r="E1929" s="213" t="s">
        <v>1</v>
      </c>
      <c r="F1929" s="214" t="s">
        <v>6768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>
      <c r="B1931" s="246"/>
      <c r="C1931" s="247"/>
      <c r="D1931" s="212" t="s">
        <v>283</v>
      </c>
      <c r="E1931" s="248" t="s">
        <v>1</v>
      </c>
      <c r="F1931" s="249" t="s">
        <v>5942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>
      <c r="A1932" s="34"/>
      <c r="B1932" s="35"/>
      <c r="C1932" s="192" t="s">
        <v>3311</v>
      </c>
      <c r="D1932" s="192" t="s">
        <v>274</v>
      </c>
      <c r="E1932" s="193" t="s">
        <v>7309</v>
      </c>
      <c r="F1932" s="194" t="s">
        <v>6834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5551</v>
      </c>
    </row>
    <row r="1933" spans="1:65" s="13" customFormat="1" ht="11.25">
      <c r="B1933" s="210"/>
      <c r="C1933" s="211"/>
      <c r="D1933" s="212" t="s">
        <v>283</v>
      </c>
      <c r="E1933" s="213" t="s">
        <v>1</v>
      </c>
      <c r="F1933" s="214" t="s">
        <v>6768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>
      <c r="B1934" s="221"/>
      <c r="C1934" s="222"/>
      <c r="D1934" s="212" t="s">
        <v>283</v>
      </c>
      <c r="E1934" s="223" t="s">
        <v>1</v>
      </c>
      <c r="F1934" s="224" t="s">
        <v>7310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>
      <c r="B1935" s="246"/>
      <c r="C1935" s="247"/>
      <c r="D1935" s="212" t="s">
        <v>283</v>
      </c>
      <c r="E1935" s="248" t="s">
        <v>1</v>
      </c>
      <c r="F1935" s="249" t="s">
        <v>5942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>
      <c r="A1936" s="34"/>
      <c r="B1936" s="35"/>
      <c r="C1936" s="192" t="s">
        <v>3317</v>
      </c>
      <c r="D1936" s="192" t="s">
        <v>274</v>
      </c>
      <c r="E1936" s="193" t="s">
        <v>7311</v>
      </c>
      <c r="F1936" s="194" t="s">
        <v>6837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5566</v>
      </c>
    </row>
    <row r="1937" spans="1:65" s="13" customFormat="1" ht="11.25">
      <c r="B1937" s="210"/>
      <c r="C1937" s="211"/>
      <c r="D1937" s="212" t="s">
        <v>283</v>
      </c>
      <c r="E1937" s="213" t="s">
        <v>1</v>
      </c>
      <c r="F1937" s="214" t="s">
        <v>6768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>
      <c r="B1939" s="246"/>
      <c r="C1939" s="247"/>
      <c r="D1939" s="212" t="s">
        <v>283</v>
      </c>
      <c r="E1939" s="248" t="s">
        <v>1</v>
      </c>
      <c r="F1939" s="249" t="s">
        <v>5942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>
      <c r="A1940" s="34"/>
      <c r="B1940" s="35"/>
      <c r="C1940" s="192" t="s">
        <v>3324</v>
      </c>
      <c r="D1940" s="192" t="s">
        <v>274</v>
      </c>
      <c r="E1940" s="193" t="s">
        <v>7312</v>
      </c>
      <c r="F1940" s="194" t="s">
        <v>6839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5575</v>
      </c>
    </row>
    <row r="1941" spans="1:65" s="13" customFormat="1" ht="11.25">
      <c r="B1941" s="210"/>
      <c r="C1941" s="211"/>
      <c r="D1941" s="212" t="s">
        <v>283</v>
      </c>
      <c r="E1941" s="213" t="s">
        <v>1</v>
      </c>
      <c r="F1941" s="214" t="s">
        <v>6768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>
      <c r="B1942" s="221"/>
      <c r="C1942" s="222"/>
      <c r="D1942" s="212" t="s">
        <v>283</v>
      </c>
      <c r="E1942" s="223" t="s">
        <v>1</v>
      </c>
      <c r="F1942" s="224" t="s">
        <v>7313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>
      <c r="B1943" s="246"/>
      <c r="C1943" s="247"/>
      <c r="D1943" s="212" t="s">
        <v>283</v>
      </c>
      <c r="E1943" s="248" t="s">
        <v>1</v>
      </c>
      <c r="F1943" s="249" t="s">
        <v>5942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>
      <c r="A1944" s="34"/>
      <c r="B1944" s="35"/>
      <c r="C1944" s="192" t="s">
        <v>3334</v>
      </c>
      <c r="D1944" s="192" t="s">
        <v>274</v>
      </c>
      <c r="E1944" s="193" t="s">
        <v>7314</v>
      </c>
      <c r="F1944" s="194" t="s">
        <v>7315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5584</v>
      </c>
    </row>
    <row r="1945" spans="1:65" s="13" customFormat="1" ht="11.25">
      <c r="B1945" s="210"/>
      <c r="C1945" s="211"/>
      <c r="D1945" s="212" t="s">
        <v>283</v>
      </c>
      <c r="E1945" s="213" t="s">
        <v>1</v>
      </c>
      <c r="F1945" s="214" t="s">
        <v>6768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>
      <c r="B1946" s="221"/>
      <c r="C1946" s="222"/>
      <c r="D1946" s="212" t="s">
        <v>283</v>
      </c>
      <c r="E1946" s="223" t="s">
        <v>1</v>
      </c>
      <c r="F1946" s="224" t="s">
        <v>7313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>
      <c r="B1947" s="246"/>
      <c r="C1947" s="247"/>
      <c r="D1947" s="212" t="s">
        <v>283</v>
      </c>
      <c r="E1947" s="248" t="s">
        <v>1</v>
      </c>
      <c r="F1947" s="249" t="s">
        <v>5942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>
      <c r="A1948" s="34"/>
      <c r="B1948" s="35"/>
      <c r="C1948" s="192" t="s">
        <v>3339</v>
      </c>
      <c r="D1948" s="192" t="s">
        <v>274</v>
      </c>
      <c r="E1948" s="193" t="s">
        <v>7316</v>
      </c>
      <c r="F1948" s="194" t="s">
        <v>6843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5596</v>
      </c>
    </row>
    <row r="1949" spans="1:65" s="13" customFormat="1" ht="33.75">
      <c r="B1949" s="210"/>
      <c r="C1949" s="211"/>
      <c r="D1949" s="212" t="s">
        <v>283</v>
      </c>
      <c r="E1949" s="213" t="s">
        <v>1</v>
      </c>
      <c r="F1949" s="214" t="s">
        <v>6844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>
      <c r="B1950" s="210"/>
      <c r="C1950" s="211"/>
      <c r="D1950" s="212" t="s">
        <v>283</v>
      </c>
      <c r="E1950" s="213" t="s">
        <v>1</v>
      </c>
      <c r="F1950" s="214" t="s">
        <v>6845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>
      <c r="B1951" s="210"/>
      <c r="C1951" s="211"/>
      <c r="D1951" s="212" t="s">
        <v>283</v>
      </c>
      <c r="E1951" s="213" t="s">
        <v>1</v>
      </c>
      <c r="F1951" s="214" t="s">
        <v>6768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>
      <c r="B1952" s="221"/>
      <c r="C1952" s="222"/>
      <c r="D1952" s="212" t="s">
        <v>283</v>
      </c>
      <c r="E1952" s="223" t="s">
        <v>1</v>
      </c>
      <c r="F1952" s="224" t="s">
        <v>7313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>
      <c r="B1953" s="246"/>
      <c r="C1953" s="247"/>
      <c r="D1953" s="212" t="s">
        <v>283</v>
      </c>
      <c r="E1953" s="248" t="s">
        <v>1</v>
      </c>
      <c r="F1953" s="249" t="s">
        <v>5942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>
      <c r="A1954" s="34"/>
      <c r="B1954" s="35"/>
      <c r="C1954" s="192" t="s">
        <v>3345</v>
      </c>
      <c r="D1954" s="192" t="s">
        <v>274</v>
      </c>
      <c r="E1954" s="193" t="s">
        <v>7317</v>
      </c>
      <c r="F1954" s="194" t="s">
        <v>7200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5608</v>
      </c>
    </row>
    <row r="1955" spans="1:65" s="13" customFormat="1" ht="11.25">
      <c r="B1955" s="210"/>
      <c r="C1955" s="211"/>
      <c r="D1955" s="212" t="s">
        <v>283</v>
      </c>
      <c r="E1955" s="213" t="s">
        <v>1</v>
      </c>
      <c r="F1955" s="214" t="s">
        <v>6768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>
      <c r="B1957" s="246"/>
      <c r="C1957" s="247"/>
      <c r="D1957" s="212" t="s">
        <v>283</v>
      </c>
      <c r="E1957" s="248" t="s">
        <v>1</v>
      </c>
      <c r="F1957" s="249" t="s">
        <v>5942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>
      <c r="A1958" s="34"/>
      <c r="B1958" s="35"/>
      <c r="C1958" s="192" t="s">
        <v>3349</v>
      </c>
      <c r="D1958" s="192" t="s">
        <v>274</v>
      </c>
      <c r="E1958" s="193" t="s">
        <v>7318</v>
      </c>
      <c r="F1958" s="194" t="s">
        <v>6849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7319</v>
      </c>
    </row>
    <row r="1959" spans="1:65" s="13" customFormat="1" ht="11.25">
      <c r="B1959" s="210"/>
      <c r="C1959" s="211"/>
      <c r="D1959" s="212" t="s">
        <v>283</v>
      </c>
      <c r="E1959" s="213" t="s">
        <v>1</v>
      </c>
      <c r="F1959" s="214" t="s">
        <v>6768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>
      <c r="B1961" s="246"/>
      <c r="C1961" s="247"/>
      <c r="D1961" s="212" t="s">
        <v>283</v>
      </c>
      <c r="E1961" s="248" t="s">
        <v>1</v>
      </c>
      <c r="F1961" s="249" t="s">
        <v>5942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>
      <c r="A1962" s="34"/>
      <c r="B1962" s="35"/>
      <c r="C1962" s="192" t="s">
        <v>3353</v>
      </c>
      <c r="D1962" s="192" t="s">
        <v>274</v>
      </c>
      <c r="E1962" s="193" t="s">
        <v>7320</v>
      </c>
      <c r="F1962" s="194" t="s">
        <v>7321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7322</v>
      </c>
    </row>
    <row r="1963" spans="1:65" s="2" customFormat="1" ht="21.75" customHeight="1">
      <c r="A1963" s="34"/>
      <c r="B1963" s="35"/>
      <c r="C1963" s="192" t="s">
        <v>3358</v>
      </c>
      <c r="D1963" s="192" t="s">
        <v>274</v>
      </c>
      <c r="E1963" s="193" t="s">
        <v>7323</v>
      </c>
      <c r="F1963" s="194" t="s">
        <v>6809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7324</v>
      </c>
    </row>
    <row r="1964" spans="1:65" s="12" customFormat="1" ht="25.9" customHeight="1">
      <c r="B1964" s="176"/>
      <c r="C1964" s="177"/>
      <c r="D1964" s="178" t="s">
        <v>75</v>
      </c>
      <c r="E1964" s="179" t="s">
        <v>7325</v>
      </c>
      <c r="F1964" s="179" t="s">
        <v>7326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>
      <c r="A1965" s="34"/>
      <c r="B1965" s="35"/>
      <c r="C1965" s="192" t="s">
        <v>3367</v>
      </c>
      <c r="D1965" s="192" t="s">
        <v>274</v>
      </c>
      <c r="E1965" s="193" t="s">
        <v>7327</v>
      </c>
      <c r="F1965" s="194" t="s">
        <v>7299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5628</v>
      </c>
    </row>
    <row r="1966" spans="1:65" s="13" customFormat="1" ht="22.5">
      <c r="B1966" s="210"/>
      <c r="C1966" s="211"/>
      <c r="D1966" s="212" t="s">
        <v>283</v>
      </c>
      <c r="E1966" s="213" t="s">
        <v>1</v>
      </c>
      <c r="F1966" s="214" t="s">
        <v>6707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>
      <c r="B1967" s="210"/>
      <c r="C1967" s="211"/>
      <c r="D1967" s="212" t="s">
        <v>283</v>
      </c>
      <c r="E1967" s="213" t="s">
        <v>1</v>
      </c>
      <c r="F1967" s="214" t="s">
        <v>7184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>
      <c r="B1968" s="210"/>
      <c r="C1968" s="211"/>
      <c r="D1968" s="212" t="s">
        <v>283</v>
      </c>
      <c r="E1968" s="213" t="s">
        <v>1</v>
      </c>
      <c r="F1968" s="214" t="s">
        <v>7185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>
      <c r="B1969" s="210"/>
      <c r="C1969" s="211"/>
      <c r="D1969" s="212" t="s">
        <v>283</v>
      </c>
      <c r="E1969" s="213" t="s">
        <v>1</v>
      </c>
      <c r="F1969" s="214" t="s">
        <v>6816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>
      <c r="B1970" s="210"/>
      <c r="C1970" s="211"/>
      <c r="D1970" s="212" t="s">
        <v>283</v>
      </c>
      <c r="E1970" s="213" t="s">
        <v>1</v>
      </c>
      <c r="F1970" s="214" t="s">
        <v>6817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>
      <c r="B1971" s="210"/>
      <c r="C1971" s="211"/>
      <c r="D1971" s="212" t="s">
        <v>283</v>
      </c>
      <c r="E1971" s="213" t="s">
        <v>1</v>
      </c>
      <c r="F1971" s="214" t="s">
        <v>6818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>
      <c r="B1972" s="210"/>
      <c r="C1972" s="211"/>
      <c r="D1972" s="212" t="s">
        <v>283</v>
      </c>
      <c r="E1972" s="213" t="s">
        <v>1</v>
      </c>
      <c r="F1972" s="214" t="s">
        <v>6819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>
      <c r="B1973" s="210"/>
      <c r="C1973" s="211"/>
      <c r="D1973" s="212" t="s">
        <v>283</v>
      </c>
      <c r="E1973" s="213" t="s">
        <v>1</v>
      </c>
      <c r="F1973" s="214" t="s">
        <v>6768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>
      <c r="B1975" s="246"/>
      <c r="C1975" s="247"/>
      <c r="D1975" s="212" t="s">
        <v>283</v>
      </c>
      <c r="E1975" s="248" t="s">
        <v>1</v>
      </c>
      <c r="F1975" s="249" t="s">
        <v>5942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>
      <c r="A1976" s="34"/>
      <c r="B1976" s="35"/>
      <c r="C1976" s="192" t="s">
        <v>3372</v>
      </c>
      <c r="D1976" s="192" t="s">
        <v>274</v>
      </c>
      <c r="E1976" s="193" t="s">
        <v>7328</v>
      </c>
      <c r="F1976" s="194" t="s">
        <v>7301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5693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6768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>
      <c r="B1979" s="246"/>
      <c r="C1979" s="247"/>
      <c r="D1979" s="212" t="s">
        <v>283</v>
      </c>
      <c r="E1979" s="248" t="s">
        <v>1</v>
      </c>
      <c r="F1979" s="249" t="s">
        <v>5942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>
      <c r="A1980" s="34"/>
      <c r="B1980" s="35"/>
      <c r="C1980" s="192" t="s">
        <v>3379</v>
      </c>
      <c r="D1980" s="192" t="s">
        <v>274</v>
      </c>
      <c r="E1980" s="193" t="s">
        <v>7329</v>
      </c>
      <c r="F1980" s="194" t="s">
        <v>7303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5717</v>
      </c>
    </row>
    <row r="1981" spans="1:65" s="13" customFormat="1" ht="11.25">
      <c r="B1981" s="210"/>
      <c r="C1981" s="211"/>
      <c r="D1981" s="212" t="s">
        <v>283</v>
      </c>
      <c r="E1981" s="213" t="s">
        <v>1</v>
      </c>
      <c r="F1981" s="214" t="s">
        <v>6768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>
      <c r="B1983" s="246"/>
      <c r="C1983" s="247"/>
      <c r="D1983" s="212" t="s">
        <v>283</v>
      </c>
      <c r="E1983" s="248" t="s">
        <v>1</v>
      </c>
      <c r="F1983" s="249" t="s">
        <v>5942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>
      <c r="A1984" s="34"/>
      <c r="B1984" s="35"/>
      <c r="C1984" s="192" t="s">
        <v>3385</v>
      </c>
      <c r="D1984" s="192" t="s">
        <v>274</v>
      </c>
      <c r="E1984" s="193" t="s">
        <v>7330</v>
      </c>
      <c r="F1984" s="194" t="s">
        <v>7305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5754</v>
      </c>
    </row>
    <row r="1985" spans="1:65" s="13" customFormat="1" ht="11.25">
      <c r="B1985" s="210"/>
      <c r="C1985" s="211"/>
      <c r="D1985" s="212" t="s">
        <v>283</v>
      </c>
      <c r="E1985" s="213" t="s">
        <v>1</v>
      </c>
      <c r="F1985" s="214" t="s">
        <v>6768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>
      <c r="B1987" s="246"/>
      <c r="C1987" s="247"/>
      <c r="D1987" s="212" t="s">
        <v>283</v>
      </c>
      <c r="E1987" s="248" t="s">
        <v>1</v>
      </c>
      <c r="F1987" s="249" t="s">
        <v>5942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>
      <c r="A1988" s="34"/>
      <c r="B1988" s="35"/>
      <c r="C1988" s="192" t="s">
        <v>3391</v>
      </c>
      <c r="D1988" s="192" t="s">
        <v>274</v>
      </c>
      <c r="E1988" s="193" t="s">
        <v>7331</v>
      </c>
      <c r="F1988" s="194" t="s">
        <v>6827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5774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6768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>
      <c r="B1991" s="246"/>
      <c r="C1991" s="247"/>
      <c r="D1991" s="212" t="s">
        <v>283</v>
      </c>
      <c r="E1991" s="248" t="s">
        <v>1</v>
      </c>
      <c r="F1991" s="249" t="s">
        <v>5942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>
      <c r="A1992" s="34"/>
      <c r="B1992" s="35"/>
      <c r="C1992" s="192" t="s">
        <v>3396</v>
      </c>
      <c r="D1992" s="192" t="s">
        <v>274</v>
      </c>
      <c r="E1992" s="193" t="s">
        <v>7332</v>
      </c>
      <c r="F1992" s="194" t="s">
        <v>7191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5796</v>
      </c>
    </row>
    <row r="1993" spans="1:65" s="13" customFormat="1" ht="22.5">
      <c r="B1993" s="210"/>
      <c r="C1993" s="211"/>
      <c r="D1993" s="212" t="s">
        <v>283</v>
      </c>
      <c r="E1993" s="213" t="s">
        <v>1</v>
      </c>
      <c r="F1993" s="214" t="s">
        <v>7192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>
      <c r="B1994" s="210"/>
      <c r="C1994" s="211"/>
      <c r="D1994" s="212" t="s">
        <v>283</v>
      </c>
      <c r="E1994" s="213" t="s">
        <v>1</v>
      </c>
      <c r="F1994" s="214" t="s">
        <v>6768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>
      <c r="B1996" s="246"/>
      <c r="C1996" s="247"/>
      <c r="D1996" s="212" t="s">
        <v>283</v>
      </c>
      <c r="E1996" s="248" t="s">
        <v>1</v>
      </c>
      <c r="F1996" s="249" t="s">
        <v>5942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>
      <c r="A1997" s="34"/>
      <c r="B1997" s="35"/>
      <c r="C1997" s="192" t="s">
        <v>3401</v>
      </c>
      <c r="D1997" s="192" t="s">
        <v>274</v>
      </c>
      <c r="E1997" s="193" t="s">
        <v>7333</v>
      </c>
      <c r="F1997" s="194" t="s">
        <v>6832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7334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6768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>
      <c r="B2000" s="246"/>
      <c r="C2000" s="247"/>
      <c r="D2000" s="212" t="s">
        <v>283</v>
      </c>
      <c r="E2000" s="248" t="s">
        <v>1</v>
      </c>
      <c r="F2000" s="249" t="s">
        <v>5942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>
      <c r="A2001" s="34"/>
      <c r="B2001" s="35"/>
      <c r="C2001" s="192" t="s">
        <v>3405</v>
      </c>
      <c r="D2001" s="192" t="s">
        <v>274</v>
      </c>
      <c r="E2001" s="193" t="s">
        <v>7335</v>
      </c>
      <c r="F2001" s="194" t="s">
        <v>6834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6768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7336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>
      <c r="B2004" s="246"/>
      <c r="C2004" s="247"/>
      <c r="D2004" s="212" t="s">
        <v>283</v>
      </c>
      <c r="E2004" s="248" t="s">
        <v>1</v>
      </c>
      <c r="F2004" s="249" t="s">
        <v>5942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>
      <c r="A2005" s="34"/>
      <c r="B2005" s="35"/>
      <c r="C2005" s="192" t="s">
        <v>3409</v>
      </c>
      <c r="D2005" s="192" t="s">
        <v>274</v>
      </c>
      <c r="E2005" s="193" t="s">
        <v>7337</v>
      </c>
      <c r="F2005" s="194" t="s">
        <v>6837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>
      <c r="B2006" s="210"/>
      <c r="C2006" s="211"/>
      <c r="D2006" s="212" t="s">
        <v>283</v>
      </c>
      <c r="E2006" s="213" t="s">
        <v>1</v>
      </c>
      <c r="F2006" s="214" t="s">
        <v>6768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>
      <c r="B2008" s="246"/>
      <c r="C2008" s="247"/>
      <c r="D2008" s="212" t="s">
        <v>283</v>
      </c>
      <c r="E2008" s="248" t="s">
        <v>1</v>
      </c>
      <c r="F2008" s="249" t="s">
        <v>5942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>
      <c r="A2009" s="34"/>
      <c r="B2009" s="35"/>
      <c r="C2009" s="192" t="s">
        <v>3414</v>
      </c>
      <c r="D2009" s="192" t="s">
        <v>274</v>
      </c>
      <c r="E2009" s="193" t="s">
        <v>7338</v>
      </c>
      <c r="F2009" s="194" t="s">
        <v>6839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>
      <c r="B2010" s="210"/>
      <c r="C2010" s="211"/>
      <c r="D2010" s="212" t="s">
        <v>283</v>
      </c>
      <c r="E2010" s="213" t="s">
        <v>1</v>
      </c>
      <c r="F2010" s="214" t="s">
        <v>6768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>
      <c r="B2012" s="246"/>
      <c r="C2012" s="247"/>
      <c r="D2012" s="212" t="s">
        <v>283</v>
      </c>
      <c r="E2012" s="248" t="s">
        <v>1</v>
      </c>
      <c r="F2012" s="249" t="s">
        <v>5942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>
      <c r="A2013" s="34"/>
      <c r="B2013" s="35"/>
      <c r="C2013" s="192" t="s">
        <v>3420</v>
      </c>
      <c r="D2013" s="192" t="s">
        <v>274</v>
      </c>
      <c r="E2013" s="193" t="s">
        <v>7339</v>
      </c>
      <c r="F2013" s="194" t="s">
        <v>7315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6768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>
      <c r="B2016" s="246"/>
      <c r="C2016" s="247"/>
      <c r="D2016" s="212" t="s">
        <v>283</v>
      </c>
      <c r="E2016" s="248" t="s">
        <v>1</v>
      </c>
      <c r="F2016" s="249" t="s">
        <v>5942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>
      <c r="A2017" s="34"/>
      <c r="B2017" s="35"/>
      <c r="C2017" s="192" t="s">
        <v>3426</v>
      </c>
      <c r="D2017" s="192" t="s">
        <v>274</v>
      </c>
      <c r="E2017" s="193" t="s">
        <v>7340</v>
      </c>
      <c r="F2017" s="194" t="s">
        <v>6843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5511</v>
      </c>
    </row>
    <row r="2018" spans="1:65" s="13" customFormat="1" ht="33.75">
      <c r="B2018" s="210"/>
      <c r="C2018" s="211"/>
      <c r="D2018" s="212" t="s">
        <v>283</v>
      </c>
      <c r="E2018" s="213" t="s">
        <v>1</v>
      </c>
      <c r="F2018" s="214" t="s">
        <v>6844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>
      <c r="B2019" s="210"/>
      <c r="C2019" s="211"/>
      <c r="D2019" s="212" t="s">
        <v>283</v>
      </c>
      <c r="E2019" s="213" t="s">
        <v>1</v>
      </c>
      <c r="F2019" s="214" t="s">
        <v>6845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>
      <c r="B2020" s="210"/>
      <c r="C2020" s="211"/>
      <c r="D2020" s="212" t="s">
        <v>283</v>
      </c>
      <c r="E2020" s="213" t="s">
        <v>1</v>
      </c>
      <c r="F2020" s="214" t="s">
        <v>6768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>
      <c r="B2022" s="246"/>
      <c r="C2022" s="247"/>
      <c r="D2022" s="212" t="s">
        <v>283</v>
      </c>
      <c r="E2022" s="248" t="s">
        <v>1</v>
      </c>
      <c r="F2022" s="249" t="s">
        <v>5942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>
      <c r="A2023" s="34"/>
      <c r="B2023" s="35"/>
      <c r="C2023" s="192" t="s">
        <v>3433</v>
      </c>
      <c r="D2023" s="192" t="s">
        <v>274</v>
      </c>
      <c r="E2023" s="193" t="s">
        <v>7341</v>
      </c>
      <c r="F2023" s="194" t="s">
        <v>7200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5613</v>
      </c>
    </row>
    <row r="2024" spans="1:65" s="13" customFormat="1" ht="11.25">
      <c r="B2024" s="210"/>
      <c r="C2024" s="211"/>
      <c r="D2024" s="212" t="s">
        <v>283</v>
      </c>
      <c r="E2024" s="213" t="s">
        <v>1</v>
      </c>
      <c r="F2024" s="214" t="s">
        <v>6768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>
      <c r="B2026" s="246"/>
      <c r="C2026" s="247"/>
      <c r="D2026" s="212" t="s">
        <v>283</v>
      </c>
      <c r="E2026" s="248" t="s">
        <v>1</v>
      </c>
      <c r="F2026" s="249" t="s">
        <v>5942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>
      <c r="A2027" s="34"/>
      <c r="B2027" s="35"/>
      <c r="C2027" s="192" t="s">
        <v>3438</v>
      </c>
      <c r="D2027" s="192" t="s">
        <v>274</v>
      </c>
      <c r="E2027" s="193" t="s">
        <v>7342</v>
      </c>
      <c r="F2027" s="194" t="s">
        <v>6849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5546</v>
      </c>
    </row>
    <row r="2028" spans="1:65" s="13" customFormat="1" ht="11.25">
      <c r="B2028" s="210"/>
      <c r="C2028" s="211"/>
      <c r="D2028" s="212" t="s">
        <v>283</v>
      </c>
      <c r="E2028" s="213" t="s">
        <v>1</v>
      </c>
      <c r="F2028" s="214" t="s">
        <v>6768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>
      <c r="B2030" s="246"/>
      <c r="C2030" s="247"/>
      <c r="D2030" s="212" t="s">
        <v>283</v>
      </c>
      <c r="E2030" s="248" t="s">
        <v>1</v>
      </c>
      <c r="F2030" s="249" t="s">
        <v>5942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>
      <c r="A2031" s="34"/>
      <c r="B2031" s="35"/>
      <c r="C2031" s="192" t="s">
        <v>3442</v>
      </c>
      <c r="D2031" s="192" t="s">
        <v>274</v>
      </c>
      <c r="E2031" s="193" t="s">
        <v>7343</v>
      </c>
      <c r="F2031" s="194" t="s">
        <v>7344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5641</v>
      </c>
    </row>
    <row r="2032" spans="1:65" s="2" customFormat="1" ht="21.75" customHeight="1">
      <c r="A2032" s="34"/>
      <c r="B2032" s="35"/>
      <c r="C2032" s="192" t="s">
        <v>7073</v>
      </c>
      <c r="D2032" s="192" t="s">
        <v>274</v>
      </c>
      <c r="E2032" s="193" t="s">
        <v>7345</v>
      </c>
      <c r="F2032" s="194" t="s">
        <v>6809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5678</v>
      </c>
    </row>
    <row r="2033" spans="1:65" s="12" customFormat="1" ht="25.9" customHeight="1">
      <c r="B2033" s="176"/>
      <c r="C2033" s="177"/>
      <c r="D2033" s="178" t="s">
        <v>75</v>
      </c>
      <c r="E2033" s="179" t="s">
        <v>7346</v>
      </c>
      <c r="F2033" s="179" t="s">
        <v>7347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>
      <c r="A2034" s="34"/>
      <c r="B2034" s="35"/>
      <c r="C2034" s="192" t="s">
        <v>3447</v>
      </c>
      <c r="D2034" s="192" t="s">
        <v>274</v>
      </c>
      <c r="E2034" s="193" t="s">
        <v>7348</v>
      </c>
      <c r="F2034" s="194" t="s">
        <v>7349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>
      <c r="B2035" s="210"/>
      <c r="C2035" s="211"/>
      <c r="D2035" s="212" t="s">
        <v>283</v>
      </c>
      <c r="E2035" s="213" t="s">
        <v>1</v>
      </c>
      <c r="F2035" s="214" t="s">
        <v>6707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>
      <c r="B2036" s="210"/>
      <c r="C2036" s="211"/>
      <c r="D2036" s="212" t="s">
        <v>283</v>
      </c>
      <c r="E2036" s="213" t="s">
        <v>1</v>
      </c>
      <c r="F2036" s="214" t="s">
        <v>6814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>
      <c r="B2037" s="210"/>
      <c r="C2037" s="211"/>
      <c r="D2037" s="212" t="s">
        <v>283</v>
      </c>
      <c r="E2037" s="213" t="s">
        <v>1</v>
      </c>
      <c r="F2037" s="214" t="s">
        <v>6815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>
      <c r="B2038" s="210"/>
      <c r="C2038" s="211"/>
      <c r="D2038" s="212" t="s">
        <v>283</v>
      </c>
      <c r="E2038" s="213" t="s">
        <v>1</v>
      </c>
      <c r="F2038" s="214" t="s">
        <v>6816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>
      <c r="B2039" s="210"/>
      <c r="C2039" s="211"/>
      <c r="D2039" s="212" t="s">
        <v>283</v>
      </c>
      <c r="E2039" s="213" t="s">
        <v>1</v>
      </c>
      <c r="F2039" s="214" t="s">
        <v>6817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>
      <c r="B2040" s="210"/>
      <c r="C2040" s="211"/>
      <c r="D2040" s="212" t="s">
        <v>283</v>
      </c>
      <c r="E2040" s="213" t="s">
        <v>1</v>
      </c>
      <c r="F2040" s="214" t="s">
        <v>6818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>
      <c r="B2041" s="210"/>
      <c r="C2041" s="211"/>
      <c r="D2041" s="212" t="s">
        <v>283</v>
      </c>
      <c r="E2041" s="213" t="s">
        <v>1</v>
      </c>
      <c r="F2041" s="214" t="s">
        <v>6819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>
      <c r="B2042" s="210"/>
      <c r="C2042" s="211"/>
      <c r="D2042" s="212" t="s">
        <v>283</v>
      </c>
      <c r="E2042" s="213" t="s">
        <v>1</v>
      </c>
      <c r="F2042" s="214" t="s">
        <v>6768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>
      <c r="B2044" s="246"/>
      <c r="C2044" s="247"/>
      <c r="D2044" s="212" t="s">
        <v>283</v>
      </c>
      <c r="E2044" s="248" t="s">
        <v>1</v>
      </c>
      <c r="F2044" s="249" t="s">
        <v>5942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>
      <c r="A2045" s="34"/>
      <c r="B2045" s="35"/>
      <c r="C2045" s="192" t="s">
        <v>3451</v>
      </c>
      <c r="D2045" s="192" t="s">
        <v>274</v>
      </c>
      <c r="E2045" s="193" t="s">
        <v>7350</v>
      </c>
      <c r="F2045" s="194" t="s">
        <v>6821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>
      <c r="B2046" s="210"/>
      <c r="C2046" s="211"/>
      <c r="D2046" s="212" t="s">
        <v>283</v>
      </c>
      <c r="E2046" s="213" t="s">
        <v>1</v>
      </c>
      <c r="F2046" s="214" t="s">
        <v>6768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>
      <c r="B2048" s="246"/>
      <c r="C2048" s="247"/>
      <c r="D2048" s="212" t="s">
        <v>283</v>
      </c>
      <c r="E2048" s="248" t="s">
        <v>1</v>
      </c>
      <c r="F2048" s="249" t="s">
        <v>5942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>
      <c r="A2049" s="34"/>
      <c r="B2049" s="35"/>
      <c r="C2049" s="192" t="s">
        <v>7351</v>
      </c>
      <c r="D2049" s="192" t="s">
        <v>274</v>
      </c>
      <c r="E2049" s="193" t="s">
        <v>7352</v>
      </c>
      <c r="F2049" s="194" t="s">
        <v>6823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>
      <c r="B2050" s="210"/>
      <c r="C2050" s="211"/>
      <c r="D2050" s="212" t="s">
        <v>283</v>
      </c>
      <c r="E2050" s="213" t="s">
        <v>1</v>
      </c>
      <c r="F2050" s="214" t="s">
        <v>6768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>
      <c r="B2052" s="246"/>
      <c r="C2052" s="247"/>
      <c r="D2052" s="212" t="s">
        <v>283</v>
      </c>
      <c r="E2052" s="248" t="s">
        <v>1</v>
      </c>
      <c r="F2052" s="249" t="s">
        <v>5942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>
      <c r="A2053" s="34"/>
      <c r="B2053" s="35"/>
      <c r="C2053" s="192" t="s">
        <v>3455</v>
      </c>
      <c r="D2053" s="192" t="s">
        <v>274</v>
      </c>
      <c r="E2053" s="193" t="s">
        <v>7353</v>
      </c>
      <c r="F2053" s="194" t="s">
        <v>6825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>
      <c r="B2054" s="210"/>
      <c r="C2054" s="211"/>
      <c r="D2054" s="212" t="s">
        <v>283</v>
      </c>
      <c r="E2054" s="213" t="s">
        <v>1</v>
      </c>
      <c r="F2054" s="214" t="s">
        <v>6768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>
      <c r="B2056" s="246"/>
      <c r="C2056" s="247"/>
      <c r="D2056" s="212" t="s">
        <v>283</v>
      </c>
      <c r="E2056" s="248" t="s">
        <v>1</v>
      </c>
      <c r="F2056" s="249" t="s">
        <v>5942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>
      <c r="A2057" s="34"/>
      <c r="B2057" s="35"/>
      <c r="C2057" s="192" t="s">
        <v>3460</v>
      </c>
      <c r="D2057" s="192" t="s">
        <v>274</v>
      </c>
      <c r="E2057" s="193" t="s">
        <v>7354</v>
      </c>
      <c r="F2057" s="194" t="s">
        <v>6827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>
      <c r="B2058" s="210"/>
      <c r="C2058" s="211"/>
      <c r="D2058" s="212" t="s">
        <v>283</v>
      </c>
      <c r="E2058" s="213" t="s">
        <v>1</v>
      </c>
      <c r="F2058" s="214" t="s">
        <v>6768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>
      <c r="B2060" s="246"/>
      <c r="C2060" s="247"/>
      <c r="D2060" s="212" t="s">
        <v>283</v>
      </c>
      <c r="E2060" s="248" t="s">
        <v>1</v>
      </c>
      <c r="F2060" s="249" t="s">
        <v>5942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>
      <c r="A2061" s="34"/>
      <c r="B2061" s="35"/>
      <c r="C2061" s="192" t="s">
        <v>3465</v>
      </c>
      <c r="D2061" s="192" t="s">
        <v>274</v>
      </c>
      <c r="E2061" s="193" t="s">
        <v>7355</v>
      </c>
      <c r="F2061" s="194" t="s">
        <v>6829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>
      <c r="B2062" s="210"/>
      <c r="C2062" s="211"/>
      <c r="D2062" s="212" t="s">
        <v>283</v>
      </c>
      <c r="E2062" s="213" t="s">
        <v>1</v>
      </c>
      <c r="F2062" s="214" t="s">
        <v>6830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>
      <c r="B2063" s="210"/>
      <c r="C2063" s="211"/>
      <c r="D2063" s="212" t="s">
        <v>283</v>
      </c>
      <c r="E2063" s="213" t="s">
        <v>1</v>
      </c>
      <c r="F2063" s="214" t="s">
        <v>6768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>
      <c r="B2065" s="246"/>
      <c r="C2065" s="247"/>
      <c r="D2065" s="212" t="s">
        <v>283</v>
      </c>
      <c r="E2065" s="248" t="s">
        <v>1</v>
      </c>
      <c r="F2065" s="249" t="s">
        <v>5942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>
      <c r="A2066" s="34"/>
      <c r="B2066" s="35"/>
      <c r="C2066" s="192" t="s">
        <v>3535</v>
      </c>
      <c r="D2066" s="192" t="s">
        <v>274</v>
      </c>
      <c r="E2066" s="193" t="s">
        <v>7356</v>
      </c>
      <c r="F2066" s="194" t="s">
        <v>6832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>
      <c r="B2067" s="210"/>
      <c r="C2067" s="211"/>
      <c r="D2067" s="212" t="s">
        <v>283</v>
      </c>
      <c r="E2067" s="213" t="s">
        <v>1</v>
      </c>
      <c r="F2067" s="214" t="s">
        <v>6768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>
      <c r="B2069" s="246"/>
      <c r="C2069" s="247"/>
      <c r="D2069" s="212" t="s">
        <v>283</v>
      </c>
      <c r="E2069" s="248" t="s">
        <v>1</v>
      </c>
      <c r="F2069" s="249" t="s">
        <v>5942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>
      <c r="A2070" s="34"/>
      <c r="B2070" s="35"/>
      <c r="C2070" s="192" t="s">
        <v>3583</v>
      </c>
      <c r="D2070" s="192" t="s">
        <v>274</v>
      </c>
      <c r="E2070" s="193" t="s">
        <v>7357</v>
      </c>
      <c r="F2070" s="194" t="s">
        <v>6834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>
      <c r="B2071" s="210"/>
      <c r="C2071" s="211"/>
      <c r="D2071" s="212" t="s">
        <v>283</v>
      </c>
      <c r="E2071" s="213" t="s">
        <v>1</v>
      </c>
      <c r="F2071" s="214" t="s">
        <v>6768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>
      <c r="B2072" s="221"/>
      <c r="C2072" s="222"/>
      <c r="D2072" s="212" t="s">
        <v>283</v>
      </c>
      <c r="E2072" s="223" t="s">
        <v>1</v>
      </c>
      <c r="F2072" s="224" t="s">
        <v>7358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>
      <c r="B2073" s="246"/>
      <c r="C2073" s="247"/>
      <c r="D2073" s="212" t="s">
        <v>283</v>
      </c>
      <c r="E2073" s="248" t="s">
        <v>1</v>
      </c>
      <c r="F2073" s="249" t="s">
        <v>5942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>
      <c r="A2074" s="34"/>
      <c r="B2074" s="35"/>
      <c r="C2074" s="192" t="s">
        <v>3595</v>
      </c>
      <c r="D2074" s="192" t="s">
        <v>274</v>
      </c>
      <c r="E2074" s="193" t="s">
        <v>7359</v>
      </c>
      <c r="F2074" s="194" t="s">
        <v>6837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>
      <c r="B2075" s="210"/>
      <c r="C2075" s="211"/>
      <c r="D2075" s="212" t="s">
        <v>283</v>
      </c>
      <c r="E2075" s="213" t="s">
        <v>1</v>
      </c>
      <c r="F2075" s="214" t="s">
        <v>6768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>
      <c r="B2077" s="246"/>
      <c r="C2077" s="247"/>
      <c r="D2077" s="212" t="s">
        <v>283</v>
      </c>
      <c r="E2077" s="248" t="s">
        <v>1</v>
      </c>
      <c r="F2077" s="249" t="s">
        <v>5942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>
      <c r="A2078" s="34"/>
      <c r="B2078" s="35"/>
      <c r="C2078" s="192" t="s">
        <v>3603</v>
      </c>
      <c r="D2078" s="192" t="s">
        <v>274</v>
      </c>
      <c r="E2078" s="193" t="s">
        <v>7360</v>
      </c>
      <c r="F2078" s="194" t="s">
        <v>6839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>
      <c r="B2079" s="210"/>
      <c r="C2079" s="211"/>
      <c r="D2079" s="212" t="s">
        <v>283</v>
      </c>
      <c r="E2079" s="213" t="s">
        <v>1</v>
      </c>
      <c r="F2079" s="214" t="s">
        <v>6768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>
      <c r="B2081" s="246"/>
      <c r="C2081" s="247"/>
      <c r="D2081" s="212" t="s">
        <v>283</v>
      </c>
      <c r="E2081" s="248" t="s">
        <v>1</v>
      </c>
      <c r="F2081" s="249" t="s">
        <v>5942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>
      <c r="A2082" s="34"/>
      <c r="B2082" s="35"/>
      <c r="C2082" s="192" t="s">
        <v>3611</v>
      </c>
      <c r="D2082" s="192" t="s">
        <v>274</v>
      </c>
      <c r="E2082" s="193" t="s">
        <v>7361</v>
      </c>
      <c r="F2082" s="194" t="s">
        <v>6841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>
      <c r="B2083" s="210"/>
      <c r="C2083" s="211"/>
      <c r="D2083" s="212" t="s">
        <v>283</v>
      </c>
      <c r="E2083" s="213" t="s">
        <v>1</v>
      </c>
      <c r="F2083" s="214" t="s">
        <v>6768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>
      <c r="B2085" s="246"/>
      <c r="C2085" s="247"/>
      <c r="D2085" s="212" t="s">
        <v>283</v>
      </c>
      <c r="E2085" s="248" t="s">
        <v>1</v>
      </c>
      <c r="F2085" s="249" t="s">
        <v>5942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>
      <c r="A2086" s="34"/>
      <c r="B2086" s="35"/>
      <c r="C2086" s="192" t="s">
        <v>3616</v>
      </c>
      <c r="D2086" s="192" t="s">
        <v>274</v>
      </c>
      <c r="E2086" s="193" t="s">
        <v>7362</v>
      </c>
      <c r="F2086" s="194" t="s">
        <v>6843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>
      <c r="B2087" s="210"/>
      <c r="C2087" s="211"/>
      <c r="D2087" s="212" t="s">
        <v>283</v>
      </c>
      <c r="E2087" s="213" t="s">
        <v>1</v>
      </c>
      <c r="F2087" s="214" t="s">
        <v>6844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6845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6768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>
      <c r="B2091" s="246"/>
      <c r="C2091" s="247"/>
      <c r="D2091" s="212" t="s">
        <v>283</v>
      </c>
      <c r="E2091" s="248" t="s">
        <v>1</v>
      </c>
      <c r="F2091" s="249" t="s">
        <v>5942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>
      <c r="A2092" s="34"/>
      <c r="B2092" s="35"/>
      <c r="C2092" s="192" t="s">
        <v>3622</v>
      </c>
      <c r="D2092" s="192" t="s">
        <v>274</v>
      </c>
      <c r="E2092" s="193" t="s">
        <v>7363</v>
      </c>
      <c r="F2092" s="194" t="s">
        <v>6847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>
      <c r="B2093" s="210"/>
      <c r="C2093" s="211"/>
      <c r="D2093" s="212" t="s">
        <v>283</v>
      </c>
      <c r="E2093" s="213" t="s">
        <v>1</v>
      </c>
      <c r="F2093" s="214" t="s">
        <v>6768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>
      <c r="B2095" s="246"/>
      <c r="C2095" s="247"/>
      <c r="D2095" s="212" t="s">
        <v>283</v>
      </c>
      <c r="E2095" s="248" t="s">
        <v>1</v>
      </c>
      <c r="F2095" s="249" t="s">
        <v>5942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>
      <c r="A2096" s="34"/>
      <c r="B2096" s="35"/>
      <c r="C2096" s="192" t="s">
        <v>3628</v>
      </c>
      <c r="D2096" s="192" t="s">
        <v>274</v>
      </c>
      <c r="E2096" s="193" t="s">
        <v>7364</v>
      </c>
      <c r="F2096" s="194" t="s">
        <v>6849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>
      <c r="B2097" s="210"/>
      <c r="C2097" s="211"/>
      <c r="D2097" s="212" t="s">
        <v>283</v>
      </c>
      <c r="E2097" s="213" t="s">
        <v>1</v>
      </c>
      <c r="F2097" s="214" t="s">
        <v>6768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>
      <c r="B2099" s="246"/>
      <c r="C2099" s="247"/>
      <c r="D2099" s="212" t="s">
        <v>283</v>
      </c>
      <c r="E2099" s="248" t="s">
        <v>1</v>
      </c>
      <c r="F2099" s="249" t="s">
        <v>5942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>
      <c r="A2100" s="34"/>
      <c r="B2100" s="35"/>
      <c r="C2100" s="192" t="s">
        <v>3648</v>
      </c>
      <c r="D2100" s="192" t="s">
        <v>274</v>
      </c>
      <c r="E2100" s="193" t="s">
        <v>7365</v>
      </c>
      <c r="F2100" s="194" t="s">
        <v>7366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5155</v>
      </c>
    </row>
    <row r="2101" spans="1:65" s="2" customFormat="1" ht="21.75" customHeight="1">
      <c r="A2101" s="34"/>
      <c r="B2101" s="35"/>
      <c r="C2101" s="192" t="s">
        <v>3655</v>
      </c>
      <c r="D2101" s="192" t="s">
        <v>274</v>
      </c>
      <c r="E2101" s="193" t="s">
        <v>7367</v>
      </c>
      <c r="F2101" s="194" t="s">
        <v>6809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>
      <c r="B2102" s="176"/>
      <c r="C2102" s="177"/>
      <c r="D2102" s="178" t="s">
        <v>75</v>
      </c>
      <c r="E2102" s="179" t="s">
        <v>7368</v>
      </c>
      <c r="F2102" s="179" t="s">
        <v>7369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>
      <c r="A2103" s="34"/>
      <c r="B2103" s="35"/>
      <c r="C2103" s="192" t="s">
        <v>3660</v>
      </c>
      <c r="D2103" s="192" t="s">
        <v>274</v>
      </c>
      <c r="E2103" s="193" t="s">
        <v>7370</v>
      </c>
      <c r="F2103" s="194" t="s">
        <v>7371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>
      <c r="B2104" s="210"/>
      <c r="C2104" s="211"/>
      <c r="D2104" s="212" t="s">
        <v>283</v>
      </c>
      <c r="E2104" s="213" t="s">
        <v>1</v>
      </c>
      <c r="F2104" s="214" t="s">
        <v>6707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7372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6881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>
      <c r="B2107" s="210"/>
      <c r="C2107" s="211"/>
      <c r="D2107" s="212" t="s">
        <v>283</v>
      </c>
      <c r="E2107" s="213" t="s">
        <v>1</v>
      </c>
      <c r="F2107" s="214" t="s">
        <v>7373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>
      <c r="B2108" s="210"/>
      <c r="C2108" s="211"/>
      <c r="D2108" s="212" t="s">
        <v>283</v>
      </c>
      <c r="E2108" s="213" t="s">
        <v>1</v>
      </c>
      <c r="F2108" s="214" t="s">
        <v>6883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>
      <c r="B2109" s="210"/>
      <c r="C2109" s="211"/>
      <c r="D2109" s="212" t="s">
        <v>283</v>
      </c>
      <c r="E2109" s="213" t="s">
        <v>1</v>
      </c>
      <c r="F2109" s="214" t="s">
        <v>6884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>
      <c r="B2110" s="210"/>
      <c r="C2110" s="211"/>
      <c r="D2110" s="212" t="s">
        <v>283</v>
      </c>
      <c r="E2110" s="213" t="s">
        <v>1</v>
      </c>
      <c r="F2110" s="214" t="s">
        <v>6885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>
      <c r="B2111" s="210"/>
      <c r="C2111" s="211"/>
      <c r="D2111" s="212" t="s">
        <v>283</v>
      </c>
      <c r="E2111" s="213" t="s">
        <v>1</v>
      </c>
      <c r="F2111" s="214" t="s">
        <v>6886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6887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>
      <c r="B2113" s="210"/>
      <c r="C2113" s="211"/>
      <c r="D2113" s="212" t="s">
        <v>283</v>
      </c>
      <c r="E2113" s="213" t="s">
        <v>1</v>
      </c>
      <c r="F2113" s="214" t="s">
        <v>6888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>
      <c r="B2114" s="210"/>
      <c r="C2114" s="211"/>
      <c r="D2114" s="212" t="s">
        <v>283</v>
      </c>
      <c r="E2114" s="213" t="s">
        <v>1</v>
      </c>
      <c r="F2114" s="214" t="s">
        <v>6889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>
      <c r="B2115" s="210"/>
      <c r="C2115" s="211"/>
      <c r="D2115" s="212" t="s">
        <v>283</v>
      </c>
      <c r="E2115" s="213" t="s">
        <v>1</v>
      </c>
      <c r="F2115" s="214" t="s">
        <v>6890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>
      <c r="B2116" s="210"/>
      <c r="C2116" s="211"/>
      <c r="D2116" s="212" t="s">
        <v>283</v>
      </c>
      <c r="E2116" s="213" t="s">
        <v>1</v>
      </c>
      <c r="F2116" s="214" t="s">
        <v>6891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>
      <c r="B2117" s="210"/>
      <c r="C2117" s="211"/>
      <c r="D2117" s="212" t="s">
        <v>283</v>
      </c>
      <c r="E2117" s="213" t="s">
        <v>1</v>
      </c>
      <c r="F2117" s="214" t="s">
        <v>6768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>
      <c r="B2119" s="246"/>
      <c r="C2119" s="247"/>
      <c r="D2119" s="212" t="s">
        <v>283</v>
      </c>
      <c r="E2119" s="248" t="s">
        <v>1</v>
      </c>
      <c r="F2119" s="249" t="s">
        <v>5942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>
      <c r="A2120" s="34"/>
      <c r="B2120" s="35"/>
      <c r="C2120" s="192" t="s">
        <v>3667</v>
      </c>
      <c r="D2120" s="192" t="s">
        <v>274</v>
      </c>
      <c r="E2120" s="193" t="s">
        <v>7374</v>
      </c>
      <c r="F2120" s="194" t="s">
        <v>7375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>
      <c r="A2121" s="34"/>
      <c r="B2121" s="35"/>
      <c r="C2121" s="192" t="s">
        <v>3671</v>
      </c>
      <c r="D2121" s="192" t="s">
        <v>274</v>
      </c>
      <c r="E2121" s="193" t="s">
        <v>7376</v>
      </c>
      <c r="F2121" s="194" t="s">
        <v>6809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>
      <c r="B2122" s="176"/>
      <c r="C2122" s="177"/>
      <c r="D2122" s="178" t="s">
        <v>75</v>
      </c>
      <c r="E2122" s="179" t="s">
        <v>7377</v>
      </c>
      <c r="F2122" s="179" t="s">
        <v>7378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>
      <c r="A2123" s="34"/>
      <c r="B2123" s="35"/>
      <c r="C2123" s="192" t="s">
        <v>3677</v>
      </c>
      <c r="D2123" s="192" t="s">
        <v>274</v>
      </c>
      <c r="E2123" s="193" t="s">
        <v>7379</v>
      </c>
      <c r="F2123" s="194" t="s">
        <v>7380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7381</v>
      </c>
    </row>
    <row r="2124" spans="1:65" s="13" customFormat="1" ht="22.5">
      <c r="B2124" s="210"/>
      <c r="C2124" s="211"/>
      <c r="D2124" s="212" t="s">
        <v>283</v>
      </c>
      <c r="E2124" s="213" t="s">
        <v>1</v>
      </c>
      <c r="F2124" s="214" t="s">
        <v>6707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>
      <c r="B2125" s="210"/>
      <c r="C2125" s="211"/>
      <c r="D2125" s="212" t="s">
        <v>283</v>
      </c>
      <c r="E2125" s="213" t="s">
        <v>1</v>
      </c>
      <c r="F2125" s="214" t="s">
        <v>7382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>
      <c r="B2126" s="210"/>
      <c r="C2126" s="211"/>
      <c r="D2126" s="212" t="s">
        <v>283</v>
      </c>
      <c r="E2126" s="213" t="s">
        <v>1</v>
      </c>
      <c r="F2126" s="214" t="s">
        <v>7185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>
      <c r="B2127" s="210"/>
      <c r="C2127" s="211"/>
      <c r="D2127" s="212" t="s">
        <v>283</v>
      </c>
      <c r="E2127" s="213" t="s">
        <v>1</v>
      </c>
      <c r="F2127" s="214" t="s">
        <v>6817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6818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>
      <c r="B2129" s="210"/>
      <c r="C2129" s="211"/>
      <c r="D2129" s="212" t="s">
        <v>283</v>
      </c>
      <c r="E2129" s="213" t="s">
        <v>1</v>
      </c>
      <c r="F2129" s="214" t="s">
        <v>7383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>
      <c r="B2130" s="210"/>
      <c r="C2130" s="211"/>
      <c r="D2130" s="212" t="s">
        <v>283</v>
      </c>
      <c r="E2130" s="213" t="s">
        <v>1</v>
      </c>
      <c r="F2130" s="214" t="s">
        <v>7384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>
      <c r="B2131" s="210"/>
      <c r="C2131" s="211"/>
      <c r="D2131" s="212" t="s">
        <v>283</v>
      </c>
      <c r="E2131" s="213" t="s">
        <v>1</v>
      </c>
      <c r="F2131" s="214" t="s">
        <v>6768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>
      <c r="B2133" s="246"/>
      <c r="C2133" s="247"/>
      <c r="D2133" s="212" t="s">
        <v>283</v>
      </c>
      <c r="E2133" s="248" t="s">
        <v>1</v>
      </c>
      <c r="F2133" s="249" t="s">
        <v>5942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>
      <c r="A2134" s="34"/>
      <c r="B2134" s="35"/>
      <c r="C2134" s="192" t="s">
        <v>3682</v>
      </c>
      <c r="D2134" s="192" t="s">
        <v>274</v>
      </c>
      <c r="E2134" s="193" t="s">
        <v>7385</v>
      </c>
      <c r="F2134" s="194" t="s">
        <v>7386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7387</v>
      </c>
    </row>
    <row r="2135" spans="1:65" s="13" customFormat="1" ht="11.25">
      <c r="B2135" s="210"/>
      <c r="C2135" s="211"/>
      <c r="D2135" s="212" t="s">
        <v>283</v>
      </c>
      <c r="E2135" s="213" t="s">
        <v>1</v>
      </c>
      <c r="F2135" s="214" t="s">
        <v>6768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>
      <c r="B2137" s="246"/>
      <c r="C2137" s="247"/>
      <c r="D2137" s="212" t="s">
        <v>283</v>
      </c>
      <c r="E2137" s="248" t="s">
        <v>1</v>
      </c>
      <c r="F2137" s="249" t="s">
        <v>5942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>
      <c r="A2138" s="34"/>
      <c r="B2138" s="35"/>
      <c r="C2138" s="192" t="s">
        <v>7090</v>
      </c>
      <c r="D2138" s="192" t="s">
        <v>274</v>
      </c>
      <c r="E2138" s="193" t="s">
        <v>7388</v>
      </c>
      <c r="F2138" s="194" t="s">
        <v>7389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7390</v>
      </c>
    </row>
    <row r="2139" spans="1:65" s="13" customFormat="1" ht="11.25">
      <c r="B2139" s="210"/>
      <c r="C2139" s="211"/>
      <c r="D2139" s="212" t="s">
        <v>283</v>
      </c>
      <c r="E2139" s="213" t="s">
        <v>1</v>
      </c>
      <c r="F2139" s="214" t="s">
        <v>6768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>
      <c r="B2141" s="246"/>
      <c r="C2141" s="247"/>
      <c r="D2141" s="212" t="s">
        <v>283</v>
      </c>
      <c r="E2141" s="248" t="s">
        <v>1</v>
      </c>
      <c r="F2141" s="249" t="s">
        <v>5942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>
      <c r="A2142" s="34"/>
      <c r="B2142" s="35"/>
      <c r="C2142" s="192" t="s">
        <v>3689</v>
      </c>
      <c r="D2142" s="192" t="s">
        <v>274</v>
      </c>
      <c r="E2142" s="193" t="s">
        <v>7391</v>
      </c>
      <c r="F2142" s="194" t="s">
        <v>7392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7393</v>
      </c>
    </row>
    <row r="2143" spans="1:65" s="13" customFormat="1" ht="11.25">
      <c r="B2143" s="210"/>
      <c r="C2143" s="211"/>
      <c r="D2143" s="212" t="s">
        <v>283</v>
      </c>
      <c r="E2143" s="213" t="s">
        <v>1</v>
      </c>
      <c r="F2143" s="214" t="s">
        <v>6768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>
      <c r="B2145" s="246"/>
      <c r="C2145" s="247"/>
      <c r="D2145" s="212" t="s">
        <v>283</v>
      </c>
      <c r="E2145" s="248" t="s">
        <v>1</v>
      </c>
      <c r="F2145" s="249" t="s">
        <v>5942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>
      <c r="A2146" s="34"/>
      <c r="B2146" s="35"/>
      <c r="C2146" s="192" t="s">
        <v>3697</v>
      </c>
      <c r="D2146" s="192" t="s">
        <v>274</v>
      </c>
      <c r="E2146" s="193" t="s">
        <v>7394</v>
      </c>
      <c r="F2146" s="194" t="s">
        <v>6827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5459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6768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>
      <c r="B2149" s="246"/>
      <c r="C2149" s="247"/>
      <c r="D2149" s="212" t="s">
        <v>283</v>
      </c>
      <c r="E2149" s="248" t="s">
        <v>1</v>
      </c>
      <c r="F2149" s="249" t="s">
        <v>5942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>
      <c r="A2150" s="34"/>
      <c r="B2150" s="35"/>
      <c r="C2150" s="192" t="s">
        <v>3702</v>
      </c>
      <c r="D2150" s="192" t="s">
        <v>274</v>
      </c>
      <c r="E2150" s="193" t="s">
        <v>7395</v>
      </c>
      <c r="F2150" s="194" t="s">
        <v>7396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7397</v>
      </c>
    </row>
    <row r="2151" spans="1:65" s="13" customFormat="1" ht="22.5">
      <c r="B2151" s="210"/>
      <c r="C2151" s="211"/>
      <c r="D2151" s="212" t="s">
        <v>283</v>
      </c>
      <c r="E2151" s="213" t="s">
        <v>1</v>
      </c>
      <c r="F2151" s="214" t="s">
        <v>7398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>
      <c r="B2152" s="210"/>
      <c r="C2152" s="211"/>
      <c r="D2152" s="212" t="s">
        <v>283</v>
      </c>
      <c r="E2152" s="213" t="s">
        <v>1</v>
      </c>
      <c r="F2152" s="214" t="s">
        <v>7399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>
      <c r="B2153" s="210"/>
      <c r="C2153" s="211"/>
      <c r="D2153" s="212" t="s">
        <v>283</v>
      </c>
      <c r="E2153" s="213" t="s">
        <v>1</v>
      </c>
      <c r="F2153" s="214" t="s">
        <v>7400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>
      <c r="B2154" s="210"/>
      <c r="C2154" s="211"/>
      <c r="D2154" s="212" t="s">
        <v>283</v>
      </c>
      <c r="E2154" s="213" t="s">
        <v>1</v>
      </c>
      <c r="F2154" s="214" t="s">
        <v>7401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>
      <c r="B2155" s="210"/>
      <c r="C2155" s="211"/>
      <c r="D2155" s="212" t="s">
        <v>283</v>
      </c>
      <c r="E2155" s="213" t="s">
        <v>1</v>
      </c>
      <c r="F2155" s="214" t="s">
        <v>6736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>
      <c r="B2157" s="246"/>
      <c r="C2157" s="247"/>
      <c r="D2157" s="212" t="s">
        <v>283</v>
      </c>
      <c r="E2157" s="248" t="s">
        <v>1</v>
      </c>
      <c r="F2157" s="249" t="s">
        <v>5942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>
      <c r="A2158" s="34"/>
      <c r="B2158" s="35"/>
      <c r="C2158" s="192" t="s">
        <v>3709</v>
      </c>
      <c r="D2158" s="192" t="s">
        <v>274</v>
      </c>
      <c r="E2158" s="193" t="s">
        <v>7402</v>
      </c>
      <c r="F2158" s="194" t="s">
        <v>7403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7404</v>
      </c>
    </row>
    <row r="2159" spans="1:65" s="13" customFormat="1" ht="22.5">
      <c r="B2159" s="210"/>
      <c r="C2159" s="211"/>
      <c r="D2159" s="212" t="s">
        <v>283</v>
      </c>
      <c r="E2159" s="213" t="s">
        <v>1</v>
      </c>
      <c r="F2159" s="214" t="s">
        <v>7398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>
      <c r="B2160" s="210"/>
      <c r="C2160" s="211"/>
      <c r="D2160" s="212" t="s">
        <v>283</v>
      </c>
      <c r="E2160" s="213" t="s">
        <v>1</v>
      </c>
      <c r="F2160" s="214" t="s">
        <v>7399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>
      <c r="B2161" s="210"/>
      <c r="C2161" s="211"/>
      <c r="D2161" s="212" t="s">
        <v>283</v>
      </c>
      <c r="E2161" s="213" t="s">
        <v>1</v>
      </c>
      <c r="F2161" s="214" t="s">
        <v>7400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>
      <c r="B2162" s="210"/>
      <c r="C2162" s="211"/>
      <c r="D2162" s="212" t="s">
        <v>283</v>
      </c>
      <c r="E2162" s="213" t="s">
        <v>1</v>
      </c>
      <c r="F2162" s="214" t="s">
        <v>7401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6736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>
      <c r="B2165" s="246"/>
      <c r="C2165" s="247"/>
      <c r="D2165" s="212" t="s">
        <v>283</v>
      </c>
      <c r="E2165" s="248" t="s">
        <v>1</v>
      </c>
      <c r="F2165" s="249" t="s">
        <v>5942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>
      <c r="A2166" s="34"/>
      <c r="B2166" s="35"/>
      <c r="C2166" s="192" t="s">
        <v>3715</v>
      </c>
      <c r="D2166" s="192" t="s">
        <v>274</v>
      </c>
      <c r="E2166" s="193" t="s">
        <v>7405</v>
      </c>
      <c r="F2166" s="194" t="s">
        <v>7406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7407</v>
      </c>
    </row>
    <row r="2167" spans="1:65" s="13" customFormat="1" ht="22.5">
      <c r="B2167" s="210"/>
      <c r="C2167" s="211"/>
      <c r="D2167" s="212" t="s">
        <v>283</v>
      </c>
      <c r="E2167" s="213" t="s">
        <v>1</v>
      </c>
      <c r="F2167" s="214" t="s">
        <v>7398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>
      <c r="B2168" s="210"/>
      <c r="C2168" s="211"/>
      <c r="D2168" s="212" t="s">
        <v>283</v>
      </c>
      <c r="E2168" s="213" t="s">
        <v>1</v>
      </c>
      <c r="F2168" s="214" t="s">
        <v>7399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>
      <c r="B2169" s="210"/>
      <c r="C2169" s="211"/>
      <c r="D2169" s="212" t="s">
        <v>283</v>
      </c>
      <c r="E2169" s="213" t="s">
        <v>1</v>
      </c>
      <c r="F2169" s="214" t="s">
        <v>7400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>
      <c r="B2170" s="210"/>
      <c r="C2170" s="211"/>
      <c r="D2170" s="212" t="s">
        <v>283</v>
      </c>
      <c r="E2170" s="213" t="s">
        <v>1</v>
      </c>
      <c r="F2170" s="214" t="s">
        <v>7401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6736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>
      <c r="B2173" s="246"/>
      <c r="C2173" s="247"/>
      <c r="D2173" s="212" t="s">
        <v>283</v>
      </c>
      <c r="E2173" s="248" t="s">
        <v>1</v>
      </c>
      <c r="F2173" s="249" t="s">
        <v>5942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>
      <c r="A2174" s="34"/>
      <c r="B2174" s="35"/>
      <c r="C2174" s="192" t="s">
        <v>3719</v>
      </c>
      <c r="D2174" s="192" t="s">
        <v>274</v>
      </c>
      <c r="E2174" s="193" t="s">
        <v>7408</v>
      </c>
      <c r="F2174" s="194" t="s">
        <v>7409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5804</v>
      </c>
    </row>
    <row r="2175" spans="1:65" s="13" customFormat="1" ht="22.5">
      <c r="B2175" s="210"/>
      <c r="C2175" s="211"/>
      <c r="D2175" s="212" t="s">
        <v>283</v>
      </c>
      <c r="E2175" s="213" t="s">
        <v>1</v>
      </c>
      <c r="F2175" s="214" t="s">
        <v>7398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>
      <c r="B2176" s="210"/>
      <c r="C2176" s="211"/>
      <c r="D2176" s="212" t="s">
        <v>283</v>
      </c>
      <c r="E2176" s="213" t="s">
        <v>1</v>
      </c>
      <c r="F2176" s="214" t="s">
        <v>7399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>
      <c r="B2177" s="210"/>
      <c r="C2177" s="211"/>
      <c r="D2177" s="212" t="s">
        <v>283</v>
      </c>
      <c r="E2177" s="213" t="s">
        <v>1</v>
      </c>
      <c r="F2177" s="214" t="s">
        <v>7400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>
      <c r="B2178" s="210"/>
      <c r="C2178" s="211"/>
      <c r="D2178" s="212" t="s">
        <v>283</v>
      </c>
      <c r="E2178" s="213" t="s">
        <v>1</v>
      </c>
      <c r="F2178" s="214" t="s">
        <v>6736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>
      <c r="B2180" s="246"/>
      <c r="C2180" s="247"/>
      <c r="D2180" s="212" t="s">
        <v>283</v>
      </c>
      <c r="E2180" s="248" t="s">
        <v>1</v>
      </c>
      <c r="F2180" s="249" t="s">
        <v>5942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>
      <c r="A2181" s="34"/>
      <c r="B2181" s="35"/>
      <c r="C2181" s="192" t="s">
        <v>3725</v>
      </c>
      <c r="D2181" s="192" t="s">
        <v>274</v>
      </c>
      <c r="E2181" s="193" t="s">
        <v>7410</v>
      </c>
      <c r="F2181" s="194" t="s">
        <v>7411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7412</v>
      </c>
    </row>
    <row r="2182" spans="1:65" s="13" customFormat="1" ht="11.25">
      <c r="B2182" s="210"/>
      <c r="C2182" s="211"/>
      <c r="D2182" s="212" t="s">
        <v>283</v>
      </c>
      <c r="E2182" s="213" t="s">
        <v>1</v>
      </c>
      <c r="F2182" s="214" t="s">
        <v>6736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>
      <c r="B2184" s="246"/>
      <c r="C2184" s="247"/>
      <c r="D2184" s="212" t="s">
        <v>283</v>
      </c>
      <c r="E2184" s="248" t="s">
        <v>1</v>
      </c>
      <c r="F2184" s="249" t="s">
        <v>5942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>
      <c r="A2185" s="34"/>
      <c r="B2185" s="35"/>
      <c r="C2185" s="192" t="s">
        <v>3731</v>
      </c>
      <c r="D2185" s="192" t="s">
        <v>274</v>
      </c>
      <c r="E2185" s="193" t="s">
        <v>7413</v>
      </c>
      <c r="F2185" s="194" t="s">
        <v>7414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7415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6736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>
      <c r="B2188" s="246"/>
      <c r="C2188" s="247"/>
      <c r="D2188" s="212" t="s">
        <v>283</v>
      </c>
      <c r="E2188" s="248" t="s">
        <v>1</v>
      </c>
      <c r="F2188" s="249" t="s">
        <v>5942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>
      <c r="A2189" s="34"/>
      <c r="B2189" s="35"/>
      <c r="C2189" s="192" t="s">
        <v>3737</v>
      </c>
      <c r="D2189" s="192" t="s">
        <v>274</v>
      </c>
      <c r="E2189" s="193" t="s">
        <v>7416</v>
      </c>
      <c r="F2189" s="194" t="s">
        <v>7417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7418</v>
      </c>
    </row>
    <row r="2190" spans="1:65" s="13" customFormat="1" ht="11.25">
      <c r="B2190" s="210"/>
      <c r="C2190" s="211"/>
      <c r="D2190" s="212" t="s">
        <v>283</v>
      </c>
      <c r="E2190" s="213" t="s">
        <v>1</v>
      </c>
      <c r="F2190" s="214" t="s">
        <v>6736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>
      <c r="B2192" s="246"/>
      <c r="C2192" s="247"/>
      <c r="D2192" s="212" t="s">
        <v>283</v>
      </c>
      <c r="E2192" s="248" t="s">
        <v>1</v>
      </c>
      <c r="F2192" s="249" t="s">
        <v>5942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>
      <c r="A2193" s="34"/>
      <c r="B2193" s="35"/>
      <c r="C2193" s="192" t="s">
        <v>3743</v>
      </c>
      <c r="D2193" s="192" t="s">
        <v>274</v>
      </c>
      <c r="E2193" s="193" t="s">
        <v>7419</v>
      </c>
      <c r="F2193" s="194" t="s">
        <v>7420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7421</v>
      </c>
    </row>
    <row r="2194" spans="1:65" s="13" customFormat="1" ht="11.25">
      <c r="B2194" s="210"/>
      <c r="C2194" s="211"/>
      <c r="D2194" s="212" t="s">
        <v>283</v>
      </c>
      <c r="E2194" s="213" t="s">
        <v>1</v>
      </c>
      <c r="F2194" s="214" t="s">
        <v>7422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6768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>
      <c r="B2197" s="246"/>
      <c r="C2197" s="247"/>
      <c r="D2197" s="212" t="s">
        <v>283</v>
      </c>
      <c r="E2197" s="248" t="s">
        <v>1</v>
      </c>
      <c r="F2197" s="249" t="s">
        <v>5942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>
      <c r="A2198" s="34"/>
      <c r="B2198" s="35"/>
      <c r="C2198" s="192" t="s">
        <v>3748</v>
      </c>
      <c r="D2198" s="192" t="s">
        <v>274</v>
      </c>
      <c r="E2198" s="193" t="s">
        <v>7423</v>
      </c>
      <c r="F2198" s="194" t="s">
        <v>6832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7424</v>
      </c>
    </row>
    <row r="2199" spans="1:65" s="13" customFormat="1" ht="11.25">
      <c r="B2199" s="210"/>
      <c r="C2199" s="211"/>
      <c r="D2199" s="212" t="s">
        <v>283</v>
      </c>
      <c r="E2199" s="213" t="s">
        <v>1</v>
      </c>
      <c r="F2199" s="214" t="s">
        <v>7425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>
      <c r="B2201" s="246"/>
      <c r="C2201" s="247"/>
      <c r="D2201" s="212" t="s">
        <v>283</v>
      </c>
      <c r="E2201" s="248" t="s">
        <v>1</v>
      </c>
      <c r="F2201" s="249" t="s">
        <v>5942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>
      <c r="A2202" s="34"/>
      <c r="B2202" s="35"/>
      <c r="C2202" s="192" t="s">
        <v>3754</v>
      </c>
      <c r="D2202" s="192" t="s">
        <v>274</v>
      </c>
      <c r="E2202" s="193" t="s">
        <v>7426</v>
      </c>
      <c r="F2202" s="194" t="s">
        <v>6834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7427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6768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>
      <c r="B2204" s="221"/>
      <c r="C2204" s="222"/>
      <c r="D2204" s="212" t="s">
        <v>283</v>
      </c>
      <c r="E2204" s="223" t="s">
        <v>1</v>
      </c>
      <c r="F2204" s="224" t="s">
        <v>7310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>
      <c r="B2205" s="246"/>
      <c r="C2205" s="247"/>
      <c r="D2205" s="212" t="s">
        <v>283</v>
      </c>
      <c r="E2205" s="248" t="s">
        <v>1</v>
      </c>
      <c r="F2205" s="249" t="s">
        <v>5942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>
      <c r="A2206" s="34"/>
      <c r="B2206" s="35"/>
      <c r="C2206" s="192" t="s">
        <v>3774</v>
      </c>
      <c r="D2206" s="192" t="s">
        <v>274</v>
      </c>
      <c r="E2206" s="193" t="s">
        <v>7428</v>
      </c>
      <c r="F2206" s="194" t="s">
        <v>6837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7429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6768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>
      <c r="B2209" s="246"/>
      <c r="C2209" s="247"/>
      <c r="D2209" s="212" t="s">
        <v>283</v>
      </c>
      <c r="E2209" s="248" t="s">
        <v>1</v>
      </c>
      <c r="F2209" s="249" t="s">
        <v>5942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>
      <c r="A2210" s="34"/>
      <c r="B2210" s="35"/>
      <c r="C2210" s="192" t="s">
        <v>3787</v>
      </c>
      <c r="D2210" s="192" t="s">
        <v>274</v>
      </c>
      <c r="E2210" s="193" t="s">
        <v>7430</v>
      </c>
      <c r="F2210" s="194" t="s">
        <v>7431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7432</v>
      </c>
    </row>
    <row r="2211" spans="1:65" s="13" customFormat="1" ht="11.25">
      <c r="B2211" s="210"/>
      <c r="C2211" s="211"/>
      <c r="D2211" s="212" t="s">
        <v>283</v>
      </c>
      <c r="E2211" s="213" t="s">
        <v>1</v>
      </c>
      <c r="F2211" s="214" t="s">
        <v>6736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>
      <c r="B2213" s="246"/>
      <c r="C2213" s="247"/>
      <c r="D2213" s="212" t="s">
        <v>283</v>
      </c>
      <c r="E2213" s="248" t="s">
        <v>1</v>
      </c>
      <c r="F2213" s="249" t="s">
        <v>5942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>
      <c r="A2214" s="34"/>
      <c r="B2214" s="35"/>
      <c r="C2214" s="192" t="s">
        <v>3792</v>
      </c>
      <c r="D2214" s="192" t="s">
        <v>274</v>
      </c>
      <c r="E2214" s="193" t="s">
        <v>7433</v>
      </c>
      <c r="F2214" s="194" t="s">
        <v>6839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7434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7425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>
      <c r="B2216" s="221"/>
      <c r="C2216" s="222"/>
      <c r="D2216" s="212" t="s">
        <v>283</v>
      </c>
      <c r="E2216" s="223" t="s">
        <v>1</v>
      </c>
      <c r="F2216" s="224" t="s">
        <v>7435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>
      <c r="B2217" s="246"/>
      <c r="C2217" s="247"/>
      <c r="D2217" s="212" t="s">
        <v>283</v>
      </c>
      <c r="E2217" s="248" t="s">
        <v>1</v>
      </c>
      <c r="F2217" s="249" t="s">
        <v>5942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>
      <c r="A2218" s="34"/>
      <c r="B2218" s="35"/>
      <c r="C2218" s="192" t="s">
        <v>3798</v>
      </c>
      <c r="D2218" s="192" t="s">
        <v>274</v>
      </c>
      <c r="E2218" s="193" t="s">
        <v>7436</v>
      </c>
      <c r="F2218" s="194" t="s">
        <v>7437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7438</v>
      </c>
    </row>
    <row r="2219" spans="1:65" s="13" customFormat="1" ht="11.25">
      <c r="B2219" s="210"/>
      <c r="C2219" s="211"/>
      <c r="D2219" s="212" t="s">
        <v>283</v>
      </c>
      <c r="E2219" s="213" t="s">
        <v>1</v>
      </c>
      <c r="F2219" s="214" t="s">
        <v>6736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>
      <c r="B2221" s="246"/>
      <c r="C2221" s="247"/>
      <c r="D2221" s="212" t="s">
        <v>283</v>
      </c>
      <c r="E2221" s="248" t="s">
        <v>1</v>
      </c>
      <c r="F2221" s="249" t="s">
        <v>5942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>
      <c r="A2222" s="34"/>
      <c r="B2222" s="35"/>
      <c r="C2222" s="192" t="s">
        <v>7439</v>
      </c>
      <c r="D2222" s="192" t="s">
        <v>274</v>
      </c>
      <c r="E2222" s="193" t="s">
        <v>7440</v>
      </c>
      <c r="F2222" s="194" t="s">
        <v>6841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7441</v>
      </c>
    </row>
    <row r="2223" spans="1:65" s="13" customFormat="1" ht="11.25">
      <c r="B2223" s="210"/>
      <c r="C2223" s="211"/>
      <c r="D2223" s="212" t="s">
        <v>283</v>
      </c>
      <c r="E2223" s="213" t="s">
        <v>1</v>
      </c>
      <c r="F2223" s="214" t="s">
        <v>6736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>
      <c r="B2224" s="221"/>
      <c r="C2224" s="222"/>
      <c r="D2224" s="212" t="s">
        <v>283</v>
      </c>
      <c r="E2224" s="223" t="s">
        <v>1</v>
      </c>
      <c r="F2224" s="224" t="s">
        <v>7442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>
      <c r="B2225" s="246"/>
      <c r="C2225" s="247"/>
      <c r="D2225" s="212" t="s">
        <v>283</v>
      </c>
      <c r="E2225" s="248" t="s">
        <v>1</v>
      </c>
      <c r="F2225" s="249" t="s">
        <v>5942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>
      <c r="A2226" s="34"/>
      <c r="B2226" s="35"/>
      <c r="C2226" s="192" t="s">
        <v>3804</v>
      </c>
      <c r="D2226" s="192" t="s">
        <v>274</v>
      </c>
      <c r="E2226" s="193" t="s">
        <v>7443</v>
      </c>
      <c r="F2226" s="194" t="s">
        <v>7444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7445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7425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>
      <c r="B2228" s="221"/>
      <c r="C2228" s="222"/>
      <c r="D2228" s="212" t="s">
        <v>283</v>
      </c>
      <c r="E2228" s="223" t="s">
        <v>1</v>
      </c>
      <c r="F2228" s="224" t="s">
        <v>5995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>
      <c r="B2229" s="246"/>
      <c r="C2229" s="247"/>
      <c r="D2229" s="212" t="s">
        <v>283</v>
      </c>
      <c r="E2229" s="248" t="s">
        <v>1</v>
      </c>
      <c r="F2229" s="249" t="s">
        <v>5942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>
      <c r="A2230" s="34"/>
      <c r="B2230" s="35"/>
      <c r="C2230" s="192" t="s">
        <v>3809</v>
      </c>
      <c r="D2230" s="192" t="s">
        <v>274</v>
      </c>
      <c r="E2230" s="193" t="s">
        <v>7446</v>
      </c>
      <c r="F2230" s="194" t="s">
        <v>7447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7448</v>
      </c>
    </row>
    <row r="2231" spans="1:65" s="13" customFormat="1" ht="33.75">
      <c r="B2231" s="210"/>
      <c r="C2231" s="211"/>
      <c r="D2231" s="212" t="s">
        <v>283</v>
      </c>
      <c r="E2231" s="213" t="s">
        <v>1</v>
      </c>
      <c r="F2231" s="214" t="s">
        <v>6844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>
      <c r="B2232" s="210"/>
      <c r="C2232" s="211"/>
      <c r="D2232" s="212" t="s">
        <v>283</v>
      </c>
      <c r="E2232" s="213" t="s">
        <v>1</v>
      </c>
      <c r="F2232" s="214" t="s">
        <v>6845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>
      <c r="B2233" s="210"/>
      <c r="C2233" s="211"/>
      <c r="D2233" s="212" t="s">
        <v>283</v>
      </c>
      <c r="E2233" s="213" t="s">
        <v>1</v>
      </c>
      <c r="F2233" s="214" t="s">
        <v>7425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>
      <c r="B2234" s="221"/>
      <c r="C2234" s="222"/>
      <c r="D2234" s="212" t="s">
        <v>283</v>
      </c>
      <c r="E2234" s="223" t="s">
        <v>1</v>
      </c>
      <c r="F2234" s="224" t="s">
        <v>7449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>
      <c r="B2235" s="246"/>
      <c r="C2235" s="247"/>
      <c r="D2235" s="212" t="s">
        <v>283</v>
      </c>
      <c r="E2235" s="248" t="s">
        <v>1</v>
      </c>
      <c r="F2235" s="249" t="s">
        <v>5942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>
      <c r="A2236" s="34"/>
      <c r="B2236" s="35"/>
      <c r="C2236" s="192" t="s">
        <v>3814</v>
      </c>
      <c r="D2236" s="192" t="s">
        <v>274</v>
      </c>
      <c r="E2236" s="193" t="s">
        <v>7450</v>
      </c>
      <c r="F2236" s="194" t="s">
        <v>7200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7451</v>
      </c>
    </row>
    <row r="2237" spans="1:65" s="13" customFormat="1" ht="11.25">
      <c r="B2237" s="210"/>
      <c r="C2237" s="211"/>
      <c r="D2237" s="212" t="s">
        <v>283</v>
      </c>
      <c r="E2237" s="213" t="s">
        <v>1</v>
      </c>
      <c r="F2237" s="214" t="s">
        <v>7425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>
      <c r="B2239" s="246"/>
      <c r="C2239" s="247"/>
      <c r="D2239" s="212" t="s">
        <v>283</v>
      </c>
      <c r="E2239" s="248" t="s">
        <v>1</v>
      </c>
      <c r="F2239" s="249" t="s">
        <v>5942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>
      <c r="A2240" s="34"/>
      <c r="B2240" s="35"/>
      <c r="C2240" s="192" t="s">
        <v>3827</v>
      </c>
      <c r="D2240" s="192" t="s">
        <v>274</v>
      </c>
      <c r="E2240" s="193" t="s">
        <v>7452</v>
      </c>
      <c r="F2240" s="194" t="s">
        <v>6849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7453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7425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>
      <c r="B2243" s="246"/>
      <c r="C2243" s="247"/>
      <c r="D2243" s="212" t="s">
        <v>283</v>
      </c>
      <c r="E2243" s="248" t="s">
        <v>1</v>
      </c>
      <c r="F2243" s="249" t="s">
        <v>5942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>
      <c r="A2244" s="34"/>
      <c r="B2244" s="35"/>
      <c r="C2244" s="192" t="s">
        <v>3833</v>
      </c>
      <c r="D2244" s="192" t="s">
        <v>274</v>
      </c>
      <c r="E2244" s="193" t="s">
        <v>7454</v>
      </c>
      <c r="F2244" s="194" t="s">
        <v>7455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7456</v>
      </c>
    </row>
    <row r="2245" spans="1:65" s="2" customFormat="1" ht="21.75" customHeight="1">
      <c r="A2245" s="34"/>
      <c r="B2245" s="35"/>
      <c r="C2245" s="192" t="s">
        <v>3848</v>
      </c>
      <c r="D2245" s="192" t="s">
        <v>274</v>
      </c>
      <c r="E2245" s="193" t="s">
        <v>7457</v>
      </c>
      <c r="F2245" s="194" t="s">
        <v>6809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7458</v>
      </c>
    </row>
    <row r="2246" spans="1:65" s="12" customFormat="1" ht="25.9" customHeight="1">
      <c r="B2246" s="176"/>
      <c r="C2246" s="177"/>
      <c r="D2246" s="178" t="s">
        <v>75</v>
      </c>
      <c r="E2246" s="179" t="s">
        <v>7459</v>
      </c>
      <c r="F2246" s="179" t="s">
        <v>7460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>
      <c r="A2247" s="34"/>
      <c r="B2247" s="35"/>
      <c r="C2247" s="192" t="s">
        <v>3853</v>
      </c>
      <c r="D2247" s="192" t="s">
        <v>274</v>
      </c>
      <c r="E2247" s="193" t="s">
        <v>7461</v>
      </c>
      <c r="F2247" s="194" t="s">
        <v>7462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7463</v>
      </c>
    </row>
    <row r="2248" spans="1:65" s="13" customFormat="1" ht="22.5">
      <c r="B2248" s="210"/>
      <c r="C2248" s="211"/>
      <c r="D2248" s="212" t="s">
        <v>283</v>
      </c>
      <c r="E2248" s="213" t="s">
        <v>1</v>
      </c>
      <c r="F2248" s="214" t="s">
        <v>6707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7382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>
      <c r="B2250" s="210"/>
      <c r="C2250" s="211"/>
      <c r="D2250" s="212" t="s">
        <v>283</v>
      </c>
      <c r="E2250" s="213" t="s">
        <v>1</v>
      </c>
      <c r="F2250" s="214" t="s">
        <v>7185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>
      <c r="B2251" s="210"/>
      <c r="C2251" s="211"/>
      <c r="D2251" s="212" t="s">
        <v>283</v>
      </c>
      <c r="E2251" s="213" t="s">
        <v>1</v>
      </c>
      <c r="F2251" s="214" t="s">
        <v>6817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>
      <c r="B2252" s="210"/>
      <c r="C2252" s="211"/>
      <c r="D2252" s="212" t="s">
        <v>283</v>
      </c>
      <c r="E2252" s="213" t="s">
        <v>1</v>
      </c>
      <c r="F2252" s="214" t="s">
        <v>6818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7383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>
      <c r="B2254" s="210"/>
      <c r="C2254" s="211"/>
      <c r="D2254" s="212" t="s">
        <v>283</v>
      </c>
      <c r="E2254" s="213" t="s">
        <v>1</v>
      </c>
      <c r="F2254" s="214" t="s">
        <v>7384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6768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>
      <c r="B2257" s="246"/>
      <c r="C2257" s="247"/>
      <c r="D2257" s="212" t="s">
        <v>283</v>
      </c>
      <c r="E2257" s="248" t="s">
        <v>1</v>
      </c>
      <c r="F2257" s="249" t="s">
        <v>5942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>
      <c r="A2258" s="34"/>
      <c r="B2258" s="35"/>
      <c r="C2258" s="192" t="s">
        <v>3871</v>
      </c>
      <c r="D2258" s="192" t="s">
        <v>274</v>
      </c>
      <c r="E2258" s="193" t="s">
        <v>7464</v>
      </c>
      <c r="F2258" s="194" t="s">
        <v>7386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7465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6768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>
      <c r="B2261" s="246"/>
      <c r="C2261" s="247"/>
      <c r="D2261" s="212" t="s">
        <v>283</v>
      </c>
      <c r="E2261" s="248" t="s">
        <v>1</v>
      </c>
      <c r="F2261" s="249" t="s">
        <v>5942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>
      <c r="A2262" s="34"/>
      <c r="B2262" s="35"/>
      <c r="C2262" s="192" t="s">
        <v>3898</v>
      </c>
      <c r="D2262" s="192" t="s">
        <v>274</v>
      </c>
      <c r="E2262" s="193" t="s">
        <v>7466</v>
      </c>
      <c r="F2262" s="194" t="s">
        <v>7389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7467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6768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>
      <c r="B2265" s="246"/>
      <c r="C2265" s="247"/>
      <c r="D2265" s="212" t="s">
        <v>283</v>
      </c>
      <c r="E2265" s="248" t="s">
        <v>1</v>
      </c>
      <c r="F2265" s="249" t="s">
        <v>5942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>
      <c r="A2266" s="34"/>
      <c r="B2266" s="35"/>
      <c r="C2266" s="192" t="s">
        <v>3903</v>
      </c>
      <c r="D2266" s="192" t="s">
        <v>274</v>
      </c>
      <c r="E2266" s="193" t="s">
        <v>7468</v>
      </c>
      <c r="F2266" s="194" t="s">
        <v>7392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7469</v>
      </c>
    </row>
    <row r="2267" spans="1:65" s="13" customFormat="1" ht="11.25">
      <c r="B2267" s="210"/>
      <c r="C2267" s="211"/>
      <c r="D2267" s="212" t="s">
        <v>283</v>
      </c>
      <c r="E2267" s="213" t="s">
        <v>1</v>
      </c>
      <c r="F2267" s="214" t="s">
        <v>6768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>
      <c r="B2269" s="246"/>
      <c r="C2269" s="247"/>
      <c r="D2269" s="212" t="s">
        <v>283</v>
      </c>
      <c r="E2269" s="248" t="s">
        <v>1</v>
      </c>
      <c r="F2269" s="249" t="s">
        <v>5942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>
      <c r="A2270" s="34"/>
      <c r="B2270" s="35"/>
      <c r="C2270" s="192" t="s">
        <v>3912</v>
      </c>
      <c r="D2270" s="192" t="s">
        <v>274</v>
      </c>
      <c r="E2270" s="193" t="s">
        <v>7470</v>
      </c>
      <c r="F2270" s="194" t="s">
        <v>6827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7471</v>
      </c>
    </row>
    <row r="2271" spans="1:65" s="13" customFormat="1" ht="11.25">
      <c r="B2271" s="210"/>
      <c r="C2271" s="211"/>
      <c r="D2271" s="212" t="s">
        <v>283</v>
      </c>
      <c r="E2271" s="213" t="s">
        <v>1</v>
      </c>
      <c r="F2271" s="214" t="s">
        <v>6768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>
      <c r="B2273" s="246"/>
      <c r="C2273" s="247"/>
      <c r="D2273" s="212" t="s">
        <v>283</v>
      </c>
      <c r="E2273" s="248" t="s">
        <v>1</v>
      </c>
      <c r="F2273" s="249" t="s">
        <v>5942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>
      <c r="A2274" s="34"/>
      <c r="B2274" s="35"/>
      <c r="C2274" s="192" t="s">
        <v>3916</v>
      </c>
      <c r="D2274" s="192" t="s">
        <v>274</v>
      </c>
      <c r="E2274" s="193" t="s">
        <v>7472</v>
      </c>
      <c r="F2274" s="194" t="s">
        <v>7473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7474</v>
      </c>
    </row>
    <row r="2275" spans="1:65" s="13" customFormat="1" ht="22.5">
      <c r="B2275" s="210"/>
      <c r="C2275" s="211"/>
      <c r="D2275" s="212" t="s">
        <v>283</v>
      </c>
      <c r="E2275" s="213" t="s">
        <v>1</v>
      </c>
      <c r="F2275" s="214" t="s">
        <v>7398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>
      <c r="B2276" s="210"/>
      <c r="C2276" s="211"/>
      <c r="D2276" s="212" t="s">
        <v>283</v>
      </c>
      <c r="E2276" s="213" t="s">
        <v>1</v>
      </c>
      <c r="F2276" s="214" t="s">
        <v>7399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>
      <c r="B2277" s="210"/>
      <c r="C2277" s="211"/>
      <c r="D2277" s="212" t="s">
        <v>283</v>
      </c>
      <c r="E2277" s="213" t="s">
        <v>1</v>
      </c>
      <c r="F2277" s="214" t="s">
        <v>7400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>
      <c r="B2278" s="210"/>
      <c r="C2278" s="211"/>
      <c r="D2278" s="212" t="s">
        <v>283</v>
      </c>
      <c r="E2278" s="213" t="s">
        <v>1</v>
      </c>
      <c r="F2278" s="214" t="s">
        <v>7401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>
      <c r="B2279" s="210"/>
      <c r="C2279" s="211"/>
      <c r="D2279" s="212" t="s">
        <v>283</v>
      </c>
      <c r="E2279" s="213" t="s">
        <v>1</v>
      </c>
      <c r="F2279" s="214" t="s">
        <v>6918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>
      <c r="B2281" s="246"/>
      <c r="C2281" s="247"/>
      <c r="D2281" s="212" t="s">
        <v>283</v>
      </c>
      <c r="E2281" s="248" t="s">
        <v>1</v>
      </c>
      <c r="F2281" s="249" t="s">
        <v>5942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>
      <c r="A2282" s="34"/>
      <c r="B2282" s="35"/>
      <c r="C2282" s="192" t="s">
        <v>3940</v>
      </c>
      <c r="D2282" s="192" t="s">
        <v>274</v>
      </c>
      <c r="E2282" s="193" t="s">
        <v>7475</v>
      </c>
      <c r="F2282" s="194" t="s">
        <v>7476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7477</v>
      </c>
    </row>
    <row r="2283" spans="1:65" s="13" customFormat="1" ht="22.5">
      <c r="B2283" s="210"/>
      <c r="C2283" s="211"/>
      <c r="D2283" s="212" t="s">
        <v>283</v>
      </c>
      <c r="E2283" s="213" t="s">
        <v>1</v>
      </c>
      <c r="F2283" s="214" t="s">
        <v>7398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7399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>
      <c r="B2285" s="210"/>
      <c r="C2285" s="211"/>
      <c r="D2285" s="212" t="s">
        <v>283</v>
      </c>
      <c r="E2285" s="213" t="s">
        <v>1</v>
      </c>
      <c r="F2285" s="214" t="s">
        <v>7400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>
      <c r="B2286" s="210"/>
      <c r="C2286" s="211"/>
      <c r="D2286" s="212" t="s">
        <v>283</v>
      </c>
      <c r="E2286" s="213" t="s">
        <v>1</v>
      </c>
      <c r="F2286" s="214" t="s">
        <v>7401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>
      <c r="B2287" s="210"/>
      <c r="C2287" s="211"/>
      <c r="D2287" s="212" t="s">
        <v>283</v>
      </c>
      <c r="E2287" s="213" t="s">
        <v>1</v>
      </c>
      <c r="F2287" s="214" t="s">
        <v>6918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>
      <c r="B2289" s="246"/>
      <c r="C2289" s="247"/>
      <c r="D2289" s="212" t="s">
        <v>283</v>
      </c>
      <c r="E2289" s="248" t="s">
        <v>1</v>
      </c>
      <c r="F2289" s="249" t="s">
        <v>5942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>
      <c r="A2290" s="34"/>
      <c r="B2290" s="35"/>
      <c r="C2290" s="192" t="s">
        <v>3953</v>
      </c>
      <c r="D2290" s="192" t="s">
        <v>274</v>
      </c>
      <c r="E2290" s="193" t="s">
        <v>7478</v>
      </c>
      <c r="F2290" s="194" t="s">
        <v>7479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7480</v>
      </c>
    </row>
    <row r="2291" spans="1:65" s="13" customFormat="1" ht="22.5">
      <c r="B2291" s="210"/>
      <c r="C2291" s="211"/>
      <c r="D2291" s="212" t="s">
        <v>283</v>
      </c>
      <c r="E2291" s="213" t="s">
        <v>1</v>
      </c>
      <c r="F2291" s="214" t="s">
        <v>7398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>
      <c r="B2292" s="210"/>
      <c r="C2292" s="211"/>
      <c r="D2292" s="212" t="s">
        <v>283</v>
      </c>
      <c r="E2292" s="213" t="s">
        <v>1</v>
      </c>
      <c r="F2292" s="214" t="s">
        <v>7399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>
      <c r="B2293" s="210"/>
      <c r="C2293" s="211"/>
      <c r="D2293" s="212" t="s">
        <v>283</v>
      </c>
      <c r="E2293" s="213" t="s">
        <v>1</v>
      </c>
      <c r="F2293" s="214" t="s">
        <v>7400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>
      <c r="B2294" s="210"/>
      <c r="C2294" s="211"/>
      <c r="D2294" s="212" t="s">
        <v>283</v>
      </c>
      <c r="E2294" s="213" t="s">
        <v>1</v>
      </c>
      <c r="F2294" s="214" t="s">
        <v>6918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>
      <c r="B2296" s="246"/>
      <c r="C2296" s="247"/>
      <c r="D2296" s="212" t="s">
        <v>283</v>
      </c>
      <c r="E2296" s="248" t="s">
        <v>1</v>
      </c>
      <c r="F2296" s="249" t="s">
        <v>5942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>
      <c r="A2297" s="34"/>
      <c r="B2297" s="35"/>
      <c r="C2297" s="192" t="s">
        <v>3959</v>
      </c>
      <c r="D2297" s="192" t="s">
        <v>274</v>
      </c>
      <c r="E2297" s="193" t="s">
        <v>7481</v>
      </c>
      <c r="F2297" s="194" t="s">
        <v>7482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7483</v>
      </c>
    </row>
    <row r="2298" spans="1:65" s="13" customFormat="1" ht="22.5">
      <c r="B2298" s="210"/>
      <c r="C2298" s="211"/>
      <c r="D2298" s="212" t="s">
        <v>283</v>
      </c>
      <c r="E2298" s="213" t="s">
        <v>1</v>
      </c>
      <c r="F2298" s="214" t="s">
        <v>7398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>
      <c r="B2299" s="210"/>
      <c r="C2299" s="211"/>
      <c r="D2299" s="212" t="s">
        <v>283</v>
      </c>
      <c r="E2299" s="213" t="s">
        <v>1</v>
      </c>
      <c r="F2299" s="214" t="s">
        <v>7399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>
      <c r="B2300" s="210"/>
      <c r="C2300" s="211"/>
      <c r="D2300" s="212" t="s">
        <v>283</v>
      </c>
      <c r="E2300" s="213" t="s">
        <v>1</v>
      </c>
      <c r="F2300" s="214" t="s">
        <v>7400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>
      <c r="B2301" s="210"/>
      <c r="C2301" s="211"/>
      <c r="D2301" s="212" t="s">
        <v>283</v>
      </c>
      <c r="E2301" s="213" t="s">
        <v>1</v>
      </c>
      <c r="F2301" s="214" t="s">
        <v>6918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>
      <c r="B2303" s="246"/>
      <c r="C2303" s="247"/>
      <c r="D2303" s="212" t="s">
        <v>283</v>
      </c>
      <c r="E2303" s="248" t="s">
        <v>1</v>
      </c>
      <c r="F2303" s="249" t="s">
        <v>5942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>
      <c r="A2304" s="34"/>
      <c r="B2304" s="35"/>
      <c r="C2304" s="192" t="s">
        <v>3966</v>
      </c>
      <c r="D2304" s="192" t="s">
        <v>274</v>
      </c>
      <c r="E2304" s="193" t="s">
        <v>7484</v>
      </c>
      <c r="F2304" s="194" t="s">
        <v>7411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7485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6918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>
      <c r="B2307" s="246"/>
      <c r="C2307" s="247"/>
      <c r="D2307" s="212" t="s">
        <v>283</v>
      </c>
      <c r="E2307" s="248" t="s">
        <v>1</v>
      </c>
      <c r="F2307" s="249" t="s">
        <v>5942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>
      <c r="A2308" s="34"/>
      <c r="B2308" s="35"/>
      <c r="C2308" s="192" t="s">
        <v>3974</v>
      </c>
      <c r="D2308" s="192" t="s">
        <v>274</v>
      </c>
      <c r="E2308" s="193" t="s">
        <v>7486</v>
      </c>
      <c r="F2308" s="194" t="s">
        <v>7414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7487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6918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>
      <c r="B2311" s="246"/>
      <c r="C2311" s="247"/>
      <c r="D2311" s="212" t="s">
        <v>283</v>
      </c>
      <c r="E2311" s="248" t="s">
        <v>1</v>
      </c>
      <c r="F2311" s="249" t="s">
        <v>5942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>
      <c r="A2312" s="34"/>
      <c r="B2312" s="35"/>
      <c r="C2312" s="192" t="s">
        <v>3979</v>
      </c>
      <c r="D2312" s="192" t="s">
        <v>274</v>
      </c>
      <c r="E2312" s="193" t="s">
        <v>7488</v>
      </c>
      <c r="F2312" s="194" t="s">
        <v>7417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7489</v>
      </c>
    </row>
    <row r="2313" spans="1:65" s="13" customFormat="1" ht="11.25">
      <c r="B2313" s="210"/>
      <c r="C2313" s="211"/>
      <c r="D2313" s="212" t="s">
        <v>283</v>
      </c>
      <c r="E2313" s="213" t="s">
        <v>1</v>
      </c>
      <c r="F2313" s="214" t="s">
        <v>6918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>
      <c r="B2315" s="246"/>
      <c r="C2315" s="247"/>
      <c r="D2315" s="212" t="s">
        <v>283</v>
      </c>
      <c r="E2315" s="248" t="s">
        <v>1</v>
      </c>
      <c r="F2315" s="249" t="s">
        <v>5942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>
      <c r="A2316" s="34"/>
      <c r="B2316" s="35"/>
      <c r="C2316" s="192" t="s">
        <v>3983</v>
      </c>
      <c r="D2316" s="192" t="s">
        <v>274</v>
      </c>
      <c r="E2316" s="193" t="s">
        <v>7490</v>
      </c>
      <c r="F2316" s="194" t="s">
        <v>6832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7491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7492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>
      <c r="B2319" s="246"/>
      <c r="C2319" s="247"/>
      <c r="D2319" s="212" t="s">
        <v>283</v>
      </c>
      <c r="E2319" s="248" t="s">
        <v>1</v>
      </c>
      <c r="F2319" s="249" t="s">
        <v>5942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>
      <c r="A2320" s="34"/>
      <c r="B2320" s="35"/>
      <c r="C2320" s="192" t="s">
        <v>3988</v>
      </c>
      <c r="D2320" s="192" t="s">
        <v>274</v>
      </c>
      <c r="E2320" s="193" t="s">
        <v>7493</v>
      </c>
      <c r="F2320" s="194" t="s">
        <v>6834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7494</v>
      </c>
    </row>
    <row r="2321" spans="1:65" s="13" customFormat="1" ht="11.25">
      <c r="B2321" s="210"/>
      <c r="C2321" s="211"/>
      <c r="D2321" s="212" t="s">
        <v>283</v>
      </c>
      <c r="E2321" s="213" t="s">
        <v>1</v>
      </c>
      <c r="F2321" s="214" t="s">
        <v>6768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>
      <c r="B2322" s="221"/>
      <c r="C2322" s="222"/>
      <c r="D2322" s="212" t="s">
        <v>283</v>
      </c>
      <c r="E2322" s="223" t="s">
        <v>1</v>
      </c>
      <c r="F2322" s="224" t="s">
        <v>7358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>
      <c r="B2323" s="246"/>
      <c r="C2323" s="247"/>
      <c r="D2323" s="212" t="s">
        <v>283</v>
      </c>
      <c r="E2323" s="248" t="s">
        <v>1</v>
      </c>
      <c r="F2323" s="249" t="s">
        <v>5942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>
      <c r="A2324" s="34"/>
      <c r="B2324" s="35"/>
      <c r="C2324" s="192" t="s">
        <v>3996</v>
      </c>
      <c r="D2324" s="192" t="s">
        <v>274</v>
      </c>
      <c r="E2324" s="193" t="s">
        <v>7495</v>
      </c>
      <c r="F2324" s="194" t="s">
        <v>6837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7496</v>
      </c>
    </row>
    <row r="2325" spans="1:65" s="13" customFormat="1" ht="11.25">
      <c r="B2325" s="210"/>
      <c r="C2325" s="211"/>
      <c r="D2325" s="212" t="s">
        <v>283</v>
      </c>
      <c r="E2325" s="213" t="s">
        <v>1</v>
      </c>
      <c r="F2325" s="214" t="s">
        <v>6768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>
      <c r="B2327" s="246"/>
      <c r="C2327" s="247"/>
      <c r="D2327" s="212" t="s">
        <v>283</v>
      </c>
      <c r="E2327" s="248" t="s">
        <v>1</v>
      </c>
      <c r="F2327" s="249" t="s">
        <v>5942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>
      <c r="A2328" s="34"/>
      <c r="B2328" s="35"/>
      <c r="C2328" s="192" t="s">
        <v>3999</v>
      </c>
      <c r="D2328" s="192" t="s">
        <v>274</v>
      </c>
      <c r="E2328" s="193" t="s">
        <v>7497</v>
      </c>
      <c r="F2328" s="194" t="s">
        <v>7431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7498</v>
      </c>
    </row>
    <row r="2329" spans="1:65" s="13" customFormat="1" ht="11.25">
      <c r="B2329" s="210"/>
      <c r="C2329" s="211"/>
      <c r="D2329" s="212" t="s">
        <v>283</v>
      </c>
      <c r="E2329" s="213" t="s">
        <v>1</v>
      </c>
      <c r="F2329" s="214" t="s">
        <v>6918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>
      <c r="B2331" s="246"/>
      <c r="C2331" s="247"/>
      <c r="D2331" s="212" t="s">
        <v>283</v>
      </c>
      <c r="E2331" s="248" t="s">
        <v>1</v>
      </c>
      <c r="F2331" s="249" t="s">
        <v>5942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>
      <c r="A2332" s="34"/>
      <c r="B2332" s="35"/>
      <c r="C2332" s="192" t="s">
        <v>4007</v>
      </c>
      <c r="D2332" s="192" t="s">
        <v>274</v>
      </c>
      <c r="E2332" s="193" t="s">
        <v>7499</v>
      </c>
      <c r="F2332" s="194" t="s">
        <v>6839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7500</v>
      </c>
    </row>
    <row r="2333" spans="1:65" s="13" customFormat="1" ht="11.25">
      <c r="B2333" s="210"/>
      <c r="C2333" s="211"/>
      <c r="D2333" s="212" t="s">
        <v>283</v>
      </c>
      <c r="E2333" s="213" t="s">
        <v>1</v>
      </c>
      <c r="F2333" s="214" t="s">
        <v>7492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>
      <c r="B2335" s="246"/>
      <c r="C2335" s="247"/>
      <c r="D2335" s="212" t="s">
        <v>283</v>
      </c>
      <c r="E2335" s="248" t="s">
        <v>1</v>
      </c>
      <c r="F2335" s="249" t="s">
        <v>5942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>
      <c r="A2336" s="34"/>
      <c r="B2336" s="35"/>
      <c r="C2336" s="192" t="s">
        <v>4012</v>
      </c>
      <c r="D2336" s="192" t="s">
        <v>274</v>
      </c>
      <c r="E2336" s="193" t="s">
        <v>7501</v>
      </c>
      <c r="F2336" s="194" t="s">
        <v>7437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7502</v>
      </c>
    </row>
    <row r="2337" spans="1:65" s="13" customFormat="1" ht="11.25">
      <c r="B2337" s="210"/>
      <c r="C2337" s="211"/>
      <c r="D2337" s="212" t="s">
        <v>283</v>
      </c>
      <c r="E2337" s="213" t="s">
        <v>1</v>
      </c>
      <c r="F2337" s="214" t="s">
        <v>6918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>
      <c r="B2339" s="246"/>
      <c r="C2339" s="247"/>
      <c r="D2339" s="212" t="s">
        <v>283</v>
      </c>
      <c r="E2339" s="248" t="s">
        <v>1</v>
      </c>
      <c r="F2339" s="249" t="s">
        <v>5942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>
      <c r="A2340" s="34"/>
      <c r="B2340" s="35"/>
      <c r="C2340" s="192" t="s">
        <v>4017</v>
      </c>
      <c r="D2340" s="192" t="s">
        <v>274</v>
      </c>
      <c r="E2340" s="193" t="s">
        <v>7503</v>
      </c>
      <c r="F2340" s="194" t="s">
        <v>6841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7504</v>
      </c>
    </row>
    <row r="2341" spans="1:65" s="13" customFormat="1" ht="11.25">
      <c r="B2341" s="210"/>
      <c r="C2341" s="211"/>
      <c r="D2341" s="212" t="s">
        <v>283</v>
      </c>
      <c r="E2341" s="213" t="s">
        <v>1</v>
      </c>
      <c r="F2341" s="214" t="s">
        <v>6918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>
      <c r="B2343" s="246"/>
      <c r="C2343" s="247"/>
      <c r="D2343" s="212" t="s">
        <v>283</v>
      </c>
      <c r="E2343" s="248" t="s">
        <v>1</v>
      </c>
      <c r="F2343" s="249" t="s">
        <v>5942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>
      <c r="A2344" s="34"/>
      <c r="B2344" s="35"/>
      <c r="C2344" s="192" t="s">
        <v>4022</v>
      </c>
      <c r="D2344" s="192" t="s">
        <v>274</v>
      </c>
      <c r="E2344" s="193" t="s">
        <v>7505</v>
      </c>
      <c r="F2344" s="194" t="s">
        <v>7315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7506</v>
      </c>
    </row>
    <row r="2345" spans="1:65" s="13" customFormat="1" ht="11.25">
      <c r="B2345" s="210"/>
      <c r="C2345" s="211"/>
      <c r="D2345" s="212" t="s">
        <v>283</v>
      </c>
      <c r="E2345" s="213" t="s">
        <v>1</v>
      </c>
      <c r="F2345" s="214" t="s">
        <v>6918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>
      <c r="B2347" s="246"/>
      <c r="C2347" s="247"/>
      <c r="D2347" s="212" t="s">
        <v>283</v>
      </c>
      <c r="E2347" s="248" t="s">
        <v>1</v>
      </c>
      <c r="F2347" s="249" t="s">
        <v>5942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>
      <c r="A2348" s="34"/>
      <c r="B2348" s="35"/>
      <c r="C2348" s="192" t="s">
        <v>4028</v>
      </c>
      <c r="D2348" s="192" t="s">
        <v>274</v>
      </c>
      <c r="E2348" s="193" t="s">
        <v>7507</v>
      </c>
      <c r="F2348" s="194" t="s">
        <v>7444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7508</v>
      </c>
    </row>
    <row r="2349" spans="1:65" s="13" customFormat="1" ht="11.25">
      <c r="B2349" s="210"/>
      <c r="C2349" s="211"/>
      <c r="D2349" s="212" t="s">
        <v>283</v>
      </c>
      <c r="E2349" s="213" t="s">
        <v>1</v>
      </c>
      <c r="F2349" s="214" t="s">
        <v>7492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>
      <c r="B2351" s="246"/>
      <c r="C2351" s="247"/>
      <c r="D2351" s="212" t="s">
        <v>283</v>
      </c>
      <c r="E2351" s="248" t="s">
        <v>1</v>
      </c>
      <c r="F2351" s="249" t="s">
        <v>5942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>
      <c r="A2352" s="34"/>
      <c r="B2352" s="35"/>
      <c r="C2352" s="192" t="s">
        <v>4033</v>
      </c>
      <c r="D2352" s="192" t="s">
        <v>274</v>
      </c>
      <c r="E2352" s="193" t="s">
        <v>7509</v>
      </c>
      <c r="F2352" s="194" t="s">
        <v>7447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7510</v>
      </c>
    </row>
    <row r="2353" spans="1:65" s="13" customFormat="1" ht="33.75">
      <c r="B2353" s="210"/>
      <c r="C2353" s="211"/>
      <c r="D2353" s="212" t="s">
        <v>283</v>
      </c>
      <c r="E2353" s="213" t="s">
        <v>1</v>
      </c>
      <c r="F2353" s="214" t="s">
        <v>6844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>
      <c r="B2354" s="210"/>
      <c r="C2354" s="211"/>
      <c r="D2354" s="212" t="s">
        <v>283</v>
      </c>
      <c r="E2354" s="213" t="s">
        <v>1</v>
      </c>
      <c r="F2354" s="214" t="s">
        <v>6845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>
      <c r="B2355" s="210"/>
      <c r="C2355" s="211"/>
      <c r="D2355" s="212" t="s">
        <v>283</v>
      </c>
      <c r="E2355" s="213" t="s">
        <v>1</v>
      </c>
      <c r="F2355" s="214" t="s">
        <v>7492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>
      <c r="B2357" s="246"/>
      <c r="C2357" s="247"/>
      <c r="D2357" s="212" t="s">
        <v>283</v>
      </c>
      <c r="E2357" s="248" t="s">
        <v>1</v>
      </c>
      <c r="F2357" s="249" t="s">
        <v>5942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>
      <c r="A2358" s="34"/>
      <c r="B2358" s="35"/>
      <c r="C2358" s="192" t="s">
        <v>4038</v>
      </c>
      <c r="D2358" s="192" t="s">
        <v>274</v>
      </c>
      <c r="E2358" s="193" t="s">
        <v>7511</v>
      </c>
      <c r="F2358" s="194" t="s">
        <v>7200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7512</v>
      </c>
    </row>
    <row r="2359" spans="1:65" s="13" customFormat="1" ht="11.25">
      <c r="B2359" s="210"/>
      <c r="C2359" s="211"/>
      <c r="D2359" s="212" t="s">
        <v>283</v>
      </c>
      <c r="E2359" s="213" t="s">
        <v>1</v>
      </c>
      <c r="F2359" s="214" t="s">
        <v>7492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6865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>
      <c r="B2361" s="246"/>
      <c r="C2361" s="247"/>
      <c r="D2361" s="212" t="s">
        <v>283</v>
      </c>
      <c r="E2361" s="248" t="s">
        <v>1</v>
      </c>
      <c r="F2361" s="249" t="s">
        <v>5942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>
      <c r="A2362" s="34"/>
      <c r="B2362" s="35"/>
      <c r="C2362" s="192" t="s">
        <v>4043</v>
      </c>
      <c r="D2362" s="192" t="s">
        <v>274</v>
      </c>
      <c r="E2362" s="193" t="s">
        <v>7513</v>
      </c>
      <c r="F2362" s="194" t="s">
        <v>6849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7514</v>
      </c>
    </row>
    <row r="2363" spans="1:65" s="13" customFormat="1" ht="11.25">
      <c r="B2363" s="210"/>
      <c r="C2363" s="211"/>
      <c r="D2363" s="212" t="s">
        <v>283</v>
      </c>
      <c r="E2363" s="213" t="s">
        <v>1</v>
      </c>
      <c r="F2363" s="214" t="s">
        <v>7492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>
      <c r="B2365" s="246"/>
      <c r="C2365" s="247"/>
      <c r="D2365" s="212" t="s">
        <v>283</v>
      </c>
      <c r="E2365" s="248" t="s">
        <v>1</v>
      </c>
      <c r="F2365" s="249" t="s">
        <v>5942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>
      <c r="A2366" s="34"/>
      <c r="B2366" s="35"/>
      <c r="C2366" s="192" t="s">
        <v>4049</v>
      </c>
      <c r="D2366" s="192" t="s">
        <v>274</v>
      </c>
      <c r="E2366" s="193" t="s">
        <v>7515</v>
      </c>
      <c r="F2366" s="194" t="s">
        <v>7516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7517</v>
      </c>
    </row>
    <row r="2367" spans="1:65" s="2" customFormat="1" ht="21.75" customHeight="1">
      <c r="A2367" s="34"/>
      <c r="B2367" s="35"/>
      <c r="C2367" s="192" t="s">
        <v>4056</v>
      </c>
      <c r="D2367" s="192" t="s">
        <v>274</v>
      </c>
      <c r="E2367" s="193" t="s">
        <v>7518</v>
      </c>
      <c r="F2367" s="194" t="s">
        <v>6809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7519</v>
      </c>
    </row>
    <row r="2368" spans="1:65" s="12" customFormat="1" ht="25.9" customHeight="1">
      <c r="B2368" s="176"/>
      <c r="C2368" s="177"/>
      <c r="D2368" s="178" t="s">
        <v>75</v>
      </c>
      <c r="E2368" s="179" t="s">
        <v>7520</v>
      </c>
      <c r="F2368" s="179" t="s">
        <v>7521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>
      <c r="A2369" s="34"/>
      <c r="B2369" s="35"/>
      <c r="C2369" s="192" t="s">
        <v>4063</v>
      </c>
      <c r="D2369" s="192" t="s">
        <v>274</v>
      </c>
      <c r="E2369" s="193" t="s">
        <v>7522</v>
      </c>
      <c r="F2369" s="194" t="s">
        <v>7523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7524</v>
      </c>
    </row>
    <row r="2370" spans="1:65" s="13" customFormat="1" ht="22.5">
      <c r="B2370" s="210"/>
      <c r="C2370" s="211"/>
      <c r="D2370" s="212" t="s">
        <v>283</v>
      </c>
      <c r="E2370" s="213" t="s">
        <v>1</v>
      </c>
      <c r="F2370" s="214" t="s">
        <v>6707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>
      <c r="B2371" s="210"/>
      <c r="C2371" s="211"/>
      <c r="D2371" s="212" t="s">
        <v>283</v>
      </c>
      <c r="E2371" s="213" t="s">
        <v>1</v>
      </c>
      <c r="F2371" s="214" t="s">
        <v>7382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>
      <c r="B2372" s="210"/>
      <c r="C2372" s="211"/>
      <c r="D2372" s="212" t="s">
        <v>283</v>
      </c>
      <c r="E2372" s="213" t="s">
        <v>1</v>
      </c>
      <c r="F2372" s="214" t="s">
        <v>7525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>
      <c r="B2373" s="210"/>
      <c r="C2373" s="211"/>
      <c r="D2373" s="212" t="s">
        <v>283</v>
      </c>
      <c r="E2373" s="213" t="s">
        <v>1</v>
      </c>
      <c r="F2373" s="214" t="s">
        <v>6817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>
      <c r="B2374" s="210"/>
      <c r="C2374" s="211"/>
      <c r="D2374" s="212" t="s">
        <v>283</v>
      </c>
      <c r="E2374" s="213" t="s">
        <v>1</v>
      </c>
      <c r="F2374" s="214" t="s">
        <v>6818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>
      <c r="B2375" s="210"/>
      <c r="C2375" s="211"/>
      <c r="D2375" s="212" t="s">
        <v>283</v>
      </c>
      <c r="E2375" s="213" t="s">
        <v>1</v>
      </c>
      <c r="F2375" s="214" t="s">
        <v>7383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>
      <c r="B2376" s="210"/>
      <c r="C2376" s="211"/>
      <c r="D2376" s="212" t="s">
        <v>283</v>
      </c>
      <c r="E2376" s="213" t="s">
        <v>1</v>
      </c>
      <c r="F2376" s="214" t="s">
        <v>7384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>
      <c r="B2377" s="210"/>
      <c r="C2377" s="211"/>
      <c r="D2377" s="212" t="s">
        <v>283</v>
      </c>
      <c r="E2377" s="213" t="s">
        <v>1</v>
      </c>
      <c r="F2377" s="214" t="s">
        <v>6768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>
      <c r="B2379" s="246"/>
      <c r="C2379" s="247"/>
      <c r="D2379" s="212" t="s">
        <v>283</v>
      </c>
      <c r="E2379" s="248" t="s">
        <v>1</v>
      </c>
      <c r="F2379" s="249" t="s">
        <v>5942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>
      <c r="A2380" s="34"/>
      <c r="B2380" s="35"/>
      <c r="C2380" s="192" t="s">
        <v>4068</v>
      </c>
      <c r="D2380" s="192" t="s">
        <v>274</v>
      </c>
      <c r="E2380" s="193" t="s">
        <v>7526</v>
      </c>
      <c r="F2380" s="194" t="s">
        <v>7527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7528</v>
      </c>
    </row>
    <row r="2381" spans="1:65" s="13" customFormat="1" ht="11.25">
      <c r="B2381" s="210"/>
      <c r="C2381" s="211"/>
      <c r="D2381" s="212" t="s">
        <v>283</v>
      </c>
      <c r="E2381" s="213" t="s">
        <v>1</v>
      </c>
      <c r="F2381" s="214" t="s">
        <v>6768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>
      <c r="B2383" s="246"/>
      <c r="C2383" s="247"/>
      <c r="D2383" s="212" t="s">
        <v>283</v>
      </c>
      <c r="E2383" s="248" t="s">
        <v>1</v>
      </c>
      <c r="F2383" s="249" t="s">
        <v>5942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>
      <c r="A2384" s="34"/>
      <c r="B2384" s="35"/>
      <c r="C2384" s="192" t="s">
        <v>4074</v>
      </c>
      <c r="D2384" s="192" t="s">
        <v>274</v>
      </c>
      <c r="E2384" s="193" t="s">
        <v>7529</v>
      </c>
      <c r="F2384" s="194" t="s">
        <v>7530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7531</v>
      </c>
    </row>
    <row r="2385" spans="1:65" s="13" customFormat="1" ht="11.25">
      <c r="B2385" s="210"/>
      <c r="C2385" s="211"/>
      <c r="D2385" s="212" t="s">
        <v>283</v>
      </c>
      <c r="E2385" s="213" t="s">
        <v>1</v>
      </c>
      <c r="F2385" s="214" t="s">
        <v>6768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>
      <c r="B2387" s="246"/>
      <c r="C2387" s="247"/>
      <c r="D2387" s="212" t="s">
        <v>283</v>
      </c>
      <c r="E2387" s="248" t="s">
        <v>1</v>
      </c>
      <c r="F2387" s="249" t="s">
        <v>5942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>
      <c r="A2388" s="34"/>
      <c r="B2388" s="35"/>
      <c r="C2388" s="192" t="s">
        <v>4079</v>
      </c>
      <c r="D2388" s="192" t="s">
        <v>274</v>
      </c>
      <c r="E2388" s="193" t="s">
        <v>7532</v>
      </c>
      <c r="F2388" s="194" t="s">
        <v>7533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7534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6768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>
      <c r="B2391" s="246"/>
      <c r="C2391" s="247"/>
      <c r="D2391" s="212" t="s">
        <v>283</v>
      </c>
      <c r="E2391" s="248" t="s">
        <v>1</v>
      </c>
      <c r="F2391" s="249" t="s">
        <v>5942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>
      <c r="A2392" s="34"/>
      <c r="B2392" s="35"/>
      <c r="C2392" s="192" t="s">
        <v>4085</v>
      </c>
      <c r="D2392" s="192" t="s">
        <v>274</v>
      </c>
      <c r="E2392" s="193" t="s">
        <v>7535</v>
      </c>
      <c r="F2392" s="194" t="s">
        <v>7536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7537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6768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>
      <c r="B2395" s="246"/>
      <c r="C2395" s="247"/>
      <c r="D2395" s="212" t="s">
        <v>283</v>
      </c>
      <c r="E2395" s="248" t="s">
        <v>1</v>
      </c>
      <c r="F2395" s="249" t="s">
        <v>5942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>
      <c r="A2396" s="34"/>
      <c r="B2396" s="35"/>
      <c r="C2396" s="192" t="s">
        <v>4091</v>
      </c>
      <c r="D2396" s="192" t="s">
        <v>274</v>
      </c>
      <c r="E2396" s="193" t="s">
        <v>7538</v>
      </c>
      <c r="F2396" s="194" t="s">
        <v>7539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7540</v>
      </c>
    </row>
    <row r="2397" spans="1:65" s="13" customFormat="1" ht="22.5">
      <c r="B2397" s="210"/>
      <c r="C2397" s="211"/>
      <c r="D2397" s="212" t="s">
        <v>283</v>
      </c>
      <c r="E2397" s="213" t="s">
        <v>1</v>
      </c>
      <c r="F2397" s="214" t="s">
        <v>7398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>
      <c r="B2398" s="210"/>
      <c r="C2398" s="211"/>
      <c r="D2398" s="212" t="s">
        <v>283</v>
      </c>
      <c r="E2398" s="213" t="s">
        <v>1</v>
      </c>
      <c r="F2398" s="214" t="s">
        <v>7399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>
      <c r="B2399" s="210"/>
      <c r="C2399" s="211"/>
      <c r="D2399" s="212" t="s">
        <v>283</v>
      </c>
      <c r="E2399" s="213" t="s">
        <v>1</v>
      </c>
      <c r="F2399" s="214" t="s">
        <v>7400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>
      <c r="B2400" s="210"/>
      <c r="C2400" s="211"/>
      <c r="D2400" s="212" t="s">
        <v>283</v>
      </c>
      <c r="E2400" s="213" t="s">
        <v>1</v>
      </c>
      <c r="F2400" s="214" t="s">
        <v>7401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6909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>
      <c r="B2403" s="246"/>
      <c r="C2403" s="247"/>
      <c r="D2403" s="212" t="s">
        <v>283</v>
      </c>
      <c r="E2403" s="248" t="s">
        <v>1</v>
      </c>
      <c r="F2403" s="249" t="s">
        <v>5942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>
      <c r="A2404" s="34"/>
      <c r="B2404" s="35"/>
      <c r="C2404" s="192" t="s">
        <v>4096</v>
      </c>
      <c r="D2404" s="192" t="s">
        <v>274</v>
      </c>
      <c r="E2404" s="193" t="s">
        <v>7541</v>
      </c>
      <c r="F2404" s="194" t="s">
        <v>7542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7543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7398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7399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>
      <c r="B2407" s="210"/>
      <c r="C2407" s="211"/>
      <c r="D2407" s="212" t="s">
        <v>283</v>
      </c>
      <c r="E2407" s="213" t="s">
        <v>1</v>
      </c>
      <c r="F2407" s="214" t="s">
        <v>7400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>
      <c r="B2408" s="210"/>
      <c r="C2408" s="211"/>
      <c r="D2408" s="212" t="s">
        <v>283</v>
      </c>
      <c r="E2408" s="213" t="s">
        <v>1</v>
      </c>
      <c r="F2408" s="214" t="s">
        <v>7401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>
      <c r="B2409" s="210"/>
      <c r="C2409" s="211"/>
      <c r="D2409" s="212" t="s">
        <v>283</v>
      </c>
      <c r="E2409" s="213" t="s">
        <v>1</v>
      </c>
      <c r="F2409" s="214" t="s">
        <v>6909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>
      <c r="B2411" s="246"/>
      <c r="C2411" s="247"/>
      <c r="D2411" s="212" t="s">
        <v>283</v>
      </c>
      <c r="E2411" s="248" t="s">
        <v>1</v>
      </c>
      <c r="F2411" s="249" t="s">
        <v>5942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>
      <c r="A2412" s="34"/>
      <c r="B2412" s="35"/>
      <c r="C2412" s="192" t="s">
        <v>4101</v>
      </c>
      <c r="D2412" s="192" t="s">
        <v>274</v>
      </c>
      <c r="E2412" s="193" t="s">
        <v>7544</v>
      </c>
      <c r="F2412" s="194" t="s">
        <v>7406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7545</v>
      </c>
    </row>
    <row r="2413" spans="1:65" s="13" customFormat="1" ht="22.5">
      <c r="B2413" s="210"/>
      <c r="C2413" s="211"/>
      <c r="D2413" s="212" t="s">
        <v>283</v>
      </c>
      <c r="E2413" s="213" t="s">
        <v>1</v>
      </c>
      <c r="F2413" s="214" t="s">
        <v>7398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>
      <c r="B2414" s="210"/>
      <c r="C2414" s="211"/>
      <c r="D2414" s="212" t="s">
        <v>283</v>
      </c>
      <c r="E2414" s="213" t="s">
        <v>1</v>
      </c>
      <c r="F2414" s="214" t="s">
        <v>7399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>
      <c r="B2415" s="210"/>
      <c r="C2415" s="211"/>
      <c r="D2415" s="212" t="s">
        <v>283</v>
      </c>
      <c r="E2415" s="213" t="s">
        <v>1</v>
      </c>
      <c r="F2415" s="214" t="s">
        <v>7400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>
      <c r="B2416" s="210"/>
      <c r="C2416" s="211"/>
      <c r="D2416" s="212" t="s">
        <v>283</v>
      </c>
      <c r="E2416" s="213" t="s">
        <v>1</v>
      </c>
      <c r="F2416" s="214" t="s">
        <v>7401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>
      <c r="B2417" s="210"/>
      <c r="C2417" s="211"/>
      <c r="D2417" s="212" t="s">
        <v>283</v>
      </c>
      <c r="E2417" s="213" t="s">
        <v>1</v>
      </c>
      <c r="F2417" s="214" t="s">
        <v>6909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>
      <c r="B2419" s="246"/>
      <c r="C2419" s="247"/>
      <c r="D2419" s="212" t="s">
        <v>283</v>
      </c>
      <c r="E2419" s="248" t="s">
        <v>1</v>
      </c>
      <c r="F2419" s="249" t="s">
        <v>5942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>
      <c r="A2420" s="34"/>
      <c r="B2420" s="35"/>
      <c r="C2420" s="192" t="s">
        <v>4115</v>
      </c>
      <c r="D2420" s="192" t="s">
        <v>274</v>
      </c>
      <c r="E2420" s="193" t="s">
        <v>7546</v>
      </c>
      <c r="F2420" s="194" t="s">
        <v>7547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7548</v>
      </c>
    </row>
    <row r="2421" spans="1:65" s="13" customFormat="1" ht="22.5">
      <c r="B2421" s="210"/>
      <c r="C2421" s="211"/>
      <c r="D2421" s="212" t="s">
        <v>283</v>
      </c>
      <c r="E2421" s="213" t="s">
        <v>1</v>
      </c>
      <c r="F2421" s="214" t="s">
        <v>7398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>
      <c r="B2422" s="210"/>
      <c r="C2422" s="211"/>
      <c r="D2422" s="212" t="s">
        <v>283</v>
      </c>
      <c r="E2422" s="213" t="s">
        <v>1</v>
      </c>
      <c r="F2422" s="214" t="s">
        <v>7399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>
      <c r="B2423" s="210"/>
      <c r="C2423" s="211"/>
      <c r="D2423" s="212" t="s">
        <v>283</v>
      </c>
      <c r="E2423" s="213" t="s">
        <v>1</v>
      </c>
      <c r="F2423" s="214" t="s">
        <v>7400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>
      <c r="B2424" s="210"/>
      <c r="C2424" s="211"/>
      <c r="D2424" s="212" t="s">
        <v>283</v>
      </c>
      <c r="E2424" s="213" t="s">
        <v>1</v>
      </c>
      <c r="F2424" s="214" t="s">
        <v>6909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>
      <c r="B2426" s="246"/>
      <c r="C2426" s="247"/>
      <c r="D2426" s="212" t="s">
        <v>283</v>
      </c>
      <c r="E2426" s="248" t="s">
        <v>1</v>
      </c>
      <c r="F2426" s="249" t="s">
        <v>5942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>
      <c r="A2427" s="34"/>
      <c r="B2427" s="35"/>
      <c r="C2427" s="192" t="s">
        <v>4120</v>
      </c>
      <c r="D2427" s="192" t="s">
        <v>274</v>
      </c>
      <c r="E2427" s="193" t="s">
        <v>7549</v>
      </c>
      <c r="F2427" s="194" t="s">
        <v>7411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7550</v>
      </c>
    </row>
    <row r="2428" spans="1:65" s="13" customFormat="1" ht="11.25">
      <c r="B2428" s="210"/>
      <c r="C2428" s="211"/>
      <c r="D2428" s="212" t="s">
        <v>283</v>
      </c>
      <c r="E2428" s="213" t="s">
        <v>1</v>
      </c>
      <c r="F2428" s="214" t="s">
        <v>6909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>
      <c r="B2430" s="246"/>
      <c r="C2430" s="247"/>
      <c r="D2430" s="212" t="s">
        <v>283</v>
      </c>
      <c r="E2430" s="248" t="s">
        <v>1</v>
      </c>
      <c r="F2430" s="249" t="s">
        <v>5942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>
      <c r="A2431" s="34"/>
      <c r="B2431" s="35"/>
      <c r="C2431" s="192" t="s">
        <v>4126</v>
      </c>
      <c r="D2431" s="192" t="s">
        <v>274</v>
      </c>
      <c r="E2431" s="193" t="s">
        <v>7551</v>
      </c>
      <c r="F2431" s="194" t="s">
        <v>7414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7552</v>
      </c>
    </row>
    <row r="2432" spans="1:65" s="13" customFormat="1" ht="11.25">
      <c r="B2432" s="210"/>
      <c r="C2432" s="211"/>
      <c r="D2432" s="212" t="s">
        <v>283</v>
      </c>
      <c r="E2432" s="213" t="s">
        <v>1</v>
      </c>
      <c r="F2432" s="214" t="s">
        <v>6909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>
      <c r="B2434" s="246"/>
      <c r="C2434" s="247"/>
      <c r="D2434" s="212" t="s">
        <v>283</v>
      </c>
      <c r="E2434" s="248" t="s">
        <v>1</v>
      </c>
      <c r="F2434" s="249" t="s">
        <v>5942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>
      <c r="A2435" s="34"/>
      <c r="B2435" s="35"/>
      <c r="C2435" s="192" t="s">
        <v>4131</v>
      </c>
      <c r="D2435" s="192" t="s">
        <v>274</v>
      </c>
      <c r="E2435" s="193" t="s">
        <v>7553</v>
      </c>
      <c r="F2435" s="194" t="s">
        <v>7417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7554</v>
      </c>
    </row>
    <row r="2436" spans="1:65" s="13" customFormat="1" ht="11.25">
      <c r="B2436" s="210"/>
      <c r="C2436" s="211"/>
      <c r="D2436" s="212" t="s">
        <v>283</v>
      </c>
      <c r="E2436" s="213" t="s">
        <v>1</v>
      </c>
      <c r="F2436" s="214" t="s">
        <v>6909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>
      <c r="B2438" s="246"/>
      <c r="C2438" s="247"/>
      <c r="D2438" s="212" t="s">
        <v>283</v>
      </c>
      <c r="E2438" s="248" t="s">
        <v>1</v>
      </c>
      <c r="F2438" s="249" t="s">
        <v>5942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>
      <c r="A2439" s="34"/>
      <c r="B2439" s="35"/>
      <c r="C2439" s="192" t="s">
        <v>4136</v>
      </c>
      <c r="D2439" s="192" t="s">
        <v>274</v>
      </c>
      <c r="E2439" s="193" t="s">
        <v>7555</v>
      </c>
      <c r="F2439" s="194" t="s">
        <v>7556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7557</v>
      </c>
    </row>
    <row r="2440" spans="1:65" s="13" customFormat="1" ht="11.25">
      <c r="B2440" s="210"/>
      <c r="C2440" s="211"/>
      <c r="D2440" s="212" t="s">
        <v>283</v>
      </c>
      <c r="E2440" s="213" t="s">
        <v>1</v>
      </c>
      <c r="F2440" s="214" t="s">
        <v>6909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>
      <c r="B2442" s="246"/>
      <c r="C2442" s="247"/>
      <c r="D2442" s="212" t="s">
        <v>283</v>
      </c>
      <c r="E2442" s="248" t="s">
        <v>1</v>
      </c>
      <c r="F2442" s="249" t="s">
        <v>5942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>
      <c r="A2443" s="34"/>
      <c r="B2443" s="35"/>
      <c r="C2443" s="192" t="s">
        <v>4140</v>
      </c>
      <c r="D2443" s="192" t="s">
        <v>274</v>
      </c>
      <c r="E2443" s="193" t="s">
        <v>7558</v>
      </c>
      <c r="F2443" s="194" t="s">
        <v>7559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7560</v>
      </c>
    </row>
    <row r="2444" spans="1:65" s="13" customFormat="1" ht="11.25">
      <c r="B2444" s="210"/>
      <c r="C2444" s="211"/>
      <c r="D2444" s="212" t="s">
        <v>283</v>
      </c>
      <c r="E2444" s="213" t="s">
        <v>1</v>
      </c>
      <c r="F2444" s="214" t="s">
        <v>6909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>
      <c r="B2446" s="246"/>
      <c r="C2446" s="247"/>
      <c r="D2446" s="212" t="s">
        <v>283</v>
      </c>
      <c r="E2446" s="248" t="s">
        <v>1</v>
      </c>
      <c r="F2446" s="249" t="s">
        <v>5942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>
      <c r="A2447" s="34"/>
      <c r="B2447" s="35"/>
      <c r="C2447" s="192" t="s">
        <v>4144</v>
      </c>
      <c r="D2447" s="192" t="s">
        <v>274</v>
      </c>
      <c r="E2447" s="193" t="s">
        <v>7561</v>
      </c>
      <c r="F2447" s="194" t="s">
        <v>6832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7562</v>
      </c>
    </row>
    <row r="2448" spans="1:65" s="13" customFormat="1" ht="22.5">
      <c r="B2448" s="210"/>
      <c r="C2448" s="211"/>
      <c r="D2448" s="212" t="s">
        <v>283</v>
      </c>
      <c r="E2448" s="213" t="s">
        <v>1</v>
      </c>
      <c r="F2448" s="214" t="s">
        <v>7563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>
      <c r="B2450" s="246"/>
      <c r="C2450" s="247"/>
      <c r="D2450" s="212" t="s">
        <v>283</v>
      </c>
      <c r="E2450" s="248" t="s">
        <v>1</v>
      </c>
      <c r="F2450" s="249" t="s">
        <v>5942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>
      <c r="A2451" s="34"/>
      <c r="B2451" s="35"/>
      <c r="C2451" s="192" t="s">
        <v>4148</v>
      </c>
      <c r="D2451" s="192" t="s">
        <v>274</v>
      </c>
      <c r="E2451" s="193" t="s">
        <v>7564</v>
      </c>
      <c r="F2451" s="194" t="s">
        <v>6834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7565</v>
      </c>
    </row>
    <row r="2452" spans="1:65" s="13" customFormat="1" ht="11.25">
      <c r="B2452" s="210"/>
      <c r="C2452" s="211"/>
      <c r="D2452" s="212" t="s">
        <v>283</v>
      </c>
      <c r="E2452" s="213" t="s">
        <v>1</v>
      </c>
      <c r="F2452" s="214" t="s">
        <v>6768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>
      <c r="B2454" s="246"/>
      <c r="C2454" s="247"/>
      <c r="D2454" s="212" t="s">
        <v>283</v>
      </c>
      <c r="E2454" s="248" t="s">
        <v>1</v>
      </c>
      <c r="F2454" s="249" t="s">
        <v>5942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>
      <c r="A2455" s="34"/>
      <c r="B2455" s="35"/>
      <c r="C2455" s="192" t="s">
        <v>4157</v>
      </c>
      <c r="D2455" s="192" t="s">
        <v>274</v>
      </c>
      <c r="E2455" s="193" t="s">
        <v>7566</v>
      </c>
      <c r="F2455" s="194" t="s">
        <v>6837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7567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6768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>
      <c r="B2458" s="246"/>
      <c r="C2458" s="247"/>
      <c r="D2458" s="212" t="s">
        <v>283</v>
      </c>
      <c r="E2458" s="248" t="s">
        <v>1</v>
      </c>
      <c r="F2458" s="249" t="s">
        <v>5942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>
      <c r="A2459" s="34"/>
      <c r="B2459" s="35"/>
      <c r="C2459" s="192" t="s">
        <v>4162</v>
      </c>
      <c r="D2459" s="192" t="s">
        <v>274</v>
      </c>
      <c r="E2459" s="193" t="s">
        <v>7568</v>
      </c>
      <c r="F2459" s="194" t="s">
        <v>7431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7569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6909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7283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>
      <c r="B2462" s="246"/>
      <c r="C2462" s="247"/>
      <c r="D2462" s="212" t="s">
        <v>283</v>
      </c>
      <c r="E2462" s="248" t="s">
        <v>1</v>
      </c>
      <c r="F2462" s="249" t="s">
        <v>5942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>
      <c r="A2463" s="34"/>
      <c r="B2463" s="35"/>
      <c r="C2463" s="192" t="s">
        <v>4166</v>
      </c>
      <c r="D2463" s="192" t="s">
        <v>274</v>
      </c>
      <c r="E2463" s="193" t="s">
        <v>7570</v>
      </c>
      <c r="F2463" s="194" t="s">
        <v>6839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7571</v>
      </c>
    </row>
    <row r="2464" spans="1:65" s="13" customFormat="1" ht="11.25">
      <c r="B2464" s="210"/>
      <c r="C2464" s="211"/>
      <c r="D2464" s="212" t="s">
        <v>283</v>
      </c>
      <c r="E2464" s="213" t="s">
        <v>1</v>
      </c>
      <c r="F2464" s="214" t="s">
        <v>6909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>
      <c r="B2466" s="246"/>
      <c r="C2466" s="247"/>
      <c r="D2466" s="212" t="s">
        <v>283</v>
      </c>
      <c r="E2466" s="248" t="s">
        <v>1</v>
      </c>
      <c r="F2466" s="249" t="s">
        <v>5942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>
      <c r="A2467" s="34"/>
      <c r="B2467" s="35"/>
      <c r="C2467" s="192" t="s">
        <v>4170</v>
      </c>
      <c r="D2467" s="192" t="s">
        <v>274</v>
      </c>
      <c r="E2467" s="193" t="s">
        <v>7572</v>
      </c>
      <c r="F2467" s="194" t="s">
        <v>7437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7573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6909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>
      <c r="B2470" s="246"/>
      <c r="C2470" s="247"/>
      <c r="D2470" s="212" t="s">
        <v>283</v>
      </c>
      <c r="E2470" s="248" t="s">
        <v>1</v>
      </c>
      <c r="F2470" s="249" t="s">
        <v>5942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>
      <c r="A2471" s="34"/>
      <c r="B2471" s="35"/>
      <c r="C2471" s="192" t="s">
        <v>4174</v>
      </c>
      <c r="D2471" s="192" t="s">
        <v>274</v>
      </c>
      <c r="E2471" s="193" t="s">
        <v>7574</v>
      </c>
      <c r="F2471" s="194" t="s">
        <v>6841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7575</v>
      </c>
    </row>
    <row r="2472" spans="1:65" s="13" customFormat="1" ht="22.5">
      <c r="B2472" s="210"/>
      <c r="C2472" s="211"/>
      <c r="D2472" s="212" t="s">
        <v>283</v>
      </c>
      <c r="E2472" s="213" t="s">
        <v>1</v>
      </c>
      <c r="F2472" s="214" t="s">
        <v>7563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>
      <c r="B2474" s="246"/>
      <c r="C2474" s="247"/>
      <c r="D2474" s="212" t="s">
        <v>283</v>
      </c>
      <c r="E2474" s="248" t="s">
        <v>1</v>
      </c>
      <c r="F2474" s="249" t="s">
        <v>5942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>
      <c r="A2475" s="34"/>
      <c r="B2475" s="35"/>
      <c r="C2475" s="192" t="s">
        <v>4183</v>
      </c>
      <c r="D2475" s="192" t="s">
        <v>274</v>
      </c>
      <c r="E2475" s="193" t="s">
        <v>7576</v>
      </c>
      <c r="F2475" s="194" t="s">
        <v>7315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7577</v>
      </c>
    </row>
    <row r="2476" spans="1:65" s="13" customFormat="1" ht="11.25">
      <c r="B2476" s="210"/>
      <c r="C2476" s="211"/>
      <c r="D2476" s="212" t="s">
        <v>283</v>
      </c>
      <c r="E2476" s="213" t="s">
        <v>1</v>
      </c>
      <c r="F2476" s="214" t="s">
        <v>6909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>
      <c r="B2478" s="246"/>
      <c r="C2478" s="247"/>
      <c r="D2478" s="212" t="s">
        <v>283</v>
      </c>
      <c r="E2478" s="248" t="s">
        <v>1</v>
      </c>
      <c r="F2478" s="249" t="s">
        <v>5942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>
      <c r="A2479" s="34"/>
      <c r="B2479" s="35"/>
      <c r="C2479" s="192" t="s">
        <v>4188</v>
      </c>
      <c r="D2479" s="192" t="s">
        <v>274</v>
      </c>
      <c r="E2479" s="193" t="s">
        <v>7578</v>
      </c>
      <c r="F2479" s="194" t="s">
        <v>7444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7579</v>
      </c>
    </row>
    <row r="2480" spans="1:65" s="13" customFormat="1" ht="11.25">
      <c r="B2480" s="210"/>
      <c r="C2480" s="211"/>
      <c r="D2480" s="212" t="s">
        <v>283</v>
      </c>
      <c r="E2480" s="213" t="s">
        <v>1</v>
      </c>
      <c r="F2480" s="214" t="s">
        <v>6909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7047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>
      <c r="B2482" s="246"/>
      <c r="C2482" s="247"/>
      <c r="D2482" s="212" t="s">
        <v>283</v>
      </c>
      <c r="E2482" s="248" t="s">
        <v>1</v>
      </c>
      <c r="F2482" s="249" t="s">
        <v>5942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>
      <c r="A2483" s="34"/>
      <c r="B2483" s="35"/>
      <c r="C2483" s="192" t="s">
        <v>4193</v>
      </c>
      <c r="D2483" s="192" t="s">
        <v>274</v>
      </c>
      <c r="E2483" s="193" t="s">
        <v>7580</v>
      </c>
      <c r="F2483" s="194" t="s">
        <v>7581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7582</v>
      </c>
    </row>
    <row r="2484" spans="1:65" s="13" customFormat="1" ht="22.5">
      <c r="B2484" s="210"/>
      <c r="C2484" s="211"/>
      <c r="D2484" s="212" t="s">
        <v>283</v>
      </c>
      <c r="E2484" s="213" t="s">
        <v>1</v>
      </c>
      <c r="F2484" s="214" t="s">
        <v>7563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>
      <c r="B2485" s="221"/>
      <c r="C2485" s="222"/>
      <c r="D2485" s="212" t="s">
        <v>283</v>
      </c>
      <c r="E2485" s="223" t="s">
        <v>1</v>
      </c>
      <c r="F2485" s="224" t="s">
        <v>7583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>
      <c r="B2486" s="246"/>
      <c r="C2486" s="247"/>
      <c r="D2486" s="212" t="s">
        <v>283</v>
      </c>
      <c r="E2486" s="248" t="s">
        <v>1</v>
      </c>
      <c r="F2486" s="249" t="s">
        <v>5942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>
      <c r="A2487" s="34"/>
      <c r="B2487" s="35"/>
      <c r="C2487" s="192" t="s">
        <v>4198</v>
      </c>
      <c r="D2487" s="192" t="s">
        <v>274</v>
      </c>
      <c r="E2487" s="193" t="s">
        <v>7584</v>
      </c>
      <c r="F2487" s="194" t="s">
        <v>7447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7585</v>
      </c>
    </row>
    <row r="2488" spans="1:65" s="13" customFormat="1" ht="33.75">
      <c r="B2488" s="210"/>
      <c r="C2488" s="211"/>
      <c r="D2488" s="212" t="s">
        <v>283</v>
      </c>
      <c r="E2488" s="213" t="s">
        <v>1</v>
      </c>
      <c r="F2488" s="214" t="s">
        <v>6844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>
      <c r="B2489" s="210"/>
      <c r="C2489" s="211"/>
      <c r="D2489" s="212" t="s">
        <v>283</v>
      </c>
      <c r="E2489" s="213" t="s">
        <v>1</v>
      </c>
      <c r="F2489" s="214" t="s">
        <v>6845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>
      <c r="B2490" s="210"/>
      <c r="C2490" s="211"/>
      <c r="D2490" s="212" t="s">
        <v>283</v>
      </c>
      <c r="E2490" s="213" t="s">
        <v>1</v>
      </c>
      <c r="F2490" s="214" t="s">
        <v>7563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>
      <c r="B2492" s="246"/>
      <c r="C2492" s="247"/>
      <c r="D2492" s="212" t="s">
        <v>283</v>
      </c>
      <c r="E2492" s="248" t="s">
        <v>1</v>
      </c>
      <c r="F2492" s="249" t="s">
        <v>5942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>
      <c r="A2493" s="34"/>
      <c r="B2493" s="35"/>
      <c r="C2493" s="192" t="s">
        <v>4203</v>
      </c>
      <c r="D2493" s="192" t="s">
        <v>274</v>
      </c>
      <c r="E2493" s="193" t="s">
        <v>7586</v>
      </c>
      <c r="F2493" s="194" t="s">
        <v>7200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7587</v>
      </c>
    </row>
    <row r="2494" spans="1:65" s="13" customFormat="1" ht="22.5">
      <c r="B2494" s="210"/>
      <c r="C2494" s="211"/>
      <c r="D2494" s="212" t="s">
        <v>283</v>
      </c>
      <c r="E2494" s="213" t="s">
        <v>1</v>
      </c>
      <c r="F2494" s="214" t="s">
        <v>7563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>
      <c r="B2496" s="246"/>
      <c r="C2496" s="247"/>
      <c r="D2496" s="212" t="s">
        <v>283</v>
      </c>
      <c r="E2496" s="248" t="s">
        <v>1</v>
      </c>
      <c r="F2496" s="249" t="s">
        <v>5942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>
      <c r="A2497" s="34"/>
      <c r="B2497" s="35"/>
      <c r="C2497" s="192" t="s">
        <v>4208</v>
      </c>
      <c r="D2497" s="192" t="s">
        <v>274</v>
      </c>
      <c r="E2497" s="193" t="s">
        <v>7588</v>
      </c>
      <c r="F2497" s="194" t="s">
        <v>6849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7589</v>
      </c>
    </row>
    <row r="2498" spans="1:65" s="13" customFormat="1" ht="22.5">
      <c r="B2498" s="210"/>
      <c r="C2498" s="211"/>
      <c r="D2498" s="212" t="s">
        <v>283</v>
      </c>
      <c r="E2498" s="213" t="s">
        <v>1</v>
      </c>
      <c r="F2498" s="214" t="s">
        <v>7563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>
      <c r="B2500" s="246"/>
      <c r="C2500" s="247"/>
      <c r="D2500" s="212" t="s">
        <v>283</v>
      </c>
      <c r="E2500" s="248" t="s">
        <v>1</v>
      </c>
      <c r="F2500" s="249" t="s">
        <v>5942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>
      <c r="A2501" s="34"/>
      <c r="B2501" s="35"/>
      <c r="C2501" s="192" t="s">
        <v>4213</v>
      </c>
      <c r="D2501" s="192" t="s">
        <v>274</v>
      </c>
      <c r="E2501" s="193" t="s">
        <v>7590</v>
      </c>
      <c r="F2501" s="194" t="s">
        <v>7591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7592</v>
      </c>
    </row>
    <row r="2502" spans="1:65" s="2" customFormat="1" ht="21.75" customHeight="1">
      <c r="A2502" s="34"/>
      <c r="B2502" s="35"/>
      <c r="C2502" s="192" t="s">
        <v>4219</v>
      </c>
      <c r="D2502" s="192" t="s">
        <v>274</v>
      </c>
      <c r="E2502" s="193" t="s">
        <v>7593</v>
      </c>
      <c r="F2502" s="194" t="s">
        <v>6809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7594</v>
      </c>
    </row>
    <row r="2503" spans="1:65" s="12" customFormat="1" ht="25.9" customHeight="1">
      <c r="B2503" s="176"/>
      <c r="C2503" s="177"/>
      <c r="D2503" s="178" t="s">
        <v>75</v>
      </c>
      <c r="E2503" s="179" t="s">
        <v>7595</v>
      </c>
      <c r="F2503" s="179" t="s">
        <v>7596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>
      <c r="A2504" s="34"/>
      <c r="B2504" s="35"/>
      <c r="C2504" s="192" t="s">
        <v>4224</v>
      </c>
      <c r="D2504" s="192" t="s">
        <v>274</v>
      </c>
      <c r="E2504" s="193" t="s">
        <v>7597</v>
      </c>
      <c r="F2504" s="194" t="s">
        <v>7598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7599</v>
      </c>
    </row>
    <row r="2505" spans="1:65" s="13" customFormat="1" ht="22.5">
      <c r="B2505" s="210"/>
      <c r="C2505" s="211"/>
      <c r="D2505" s="212" t="s">
        <v>283</v>
      </c>
      <c r="E2505" s="213" t="s">
        <v>1</v>
      </c>
      <c r="F2505" s="214" t="s">
        <v>6707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>
      <c r="B2506" s="210"/>
      <c r="C2506" s="211"/>
      <c r="D2506" s="212" t="s">
        <v>283</v>
      </c>
      <c r="E2506" s="213" t="s">
        <v>1</v>
      </c>
      <c r="F2506" s="214" t="s">
        <v>7382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>
      <c r="B2507" s="210"/>
      <c r="C2507" s="211"/>
      <c r="D2507" s="212" t="s">
        <v>283</v>
      </c>
      <c r="E2507" s="213" t="s">
        <v>1</v>
      </c>
      <c r="F2507" s="214" t="s">
        <v>7600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7525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>
      <c r="B2509" s="210"/>
      <c r="C2509" s="211"/>
      <c r="D2509" s="212" t="s">
        <v>283</v>
      </c>
      <c r="E2509" s="213" t="s">
        <v>1</v>
      </c>
      <c r="F2509" s="214" t="s">
        <v>6817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>
      <c r="B2510" s="210"/>
      <c r="C2510" s="211"/>
      <c r="D2510" s="212" t="s">
        <v>283</v>
      </c>
      <c r="E2510" s="213" t="s">
        <v>1</v>
      </c>
      <c r="F2510" s="214" t="s">
        <v>6818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>
      <c r="B2511" s="210"/>
      <c r="C2511" s="211"/>
      <c r="D2511" s="212" t="s">
        <v>283</v>
      </c>
      <c r="E2511" s="213" t="s">
        <v>1</v>
      </c>
      <c r="F2511" s="214" t="s">
        <v>7383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>
      <c r="B2512" s="210"/>
      <c r="C2512" s="211"/>
      <c r="D2512" s="212" t="s">
        <v>283</v>
      </c>
      <c r="E2512" s="213" t="s">
        <v>1</v>
      </c>
      <c r="F2512" s="214" t="s">
        <v>7384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>
      <c r="B2513" s="210"/>
      <c r="C2513" s="211"/>
      <c r="D2513" s="212" t="s">
        <v>283</v>
      </c>
      <c r="E2513" s="213" t="s">
        <v>1</v>
      </c>
      <c r="F2513" s="214" t="s">
        <v>6768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>
      <c r="B2515" s="246"/>
      <c r="C2515" s="247"/>
      <c r="D2515" s="212" t="s">
        <v>283</v>
      </c>
      <c r="E2515" s="248" t="s">
        <v>1</v>
      </c>
      <c r="F2515" s="249" t="s">
        <v>5942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>
      <c r="A2516" s="34"/>
      <c r="B2516" s="35"/>
      <c r="C2516" s="192" t="s">
        <v>4237</v>
      </c>
      <c r="D2516" s="192" t="s">
        <v>274</v>
      </c>
      <c r="E2516" s="193" t="s">
        <v>7601</v>
      </c>
      <c r="F2516" s="194" t="s">
        <v>7386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7602</v>
      </c>
    </row>
    <row r="2517" spans="1:65" s="13" customFormat="1" ht="11.25">
      <c r="B2517" s="210"/>
      <c r="C2517" s="211"/>
      <c r="D2517" s="212" t="s">
        <v>283</v>
      </c>
      <c r="E2517" s="213" t="s">
        <v>1</v>
      </c>
      <c r="F2517" s="214" t="s">
        <v>6768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>
      <c r="B2519" s="246"/>
      <c r="C2519" s="247"/>
      <c r="D2519" s="212" t="s">
        <v>283</v>
      </c>
      <c r="E2519" s="248" t="s">
        <v>1</v>
      </c>
      <c r="F2519" s="249" t="s">
        <v>5942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>
      <c r="A2520" s="34"/>
      <c r="B2520" s="35"/>
      <c r="C2520" s="192" t="s">
        <v>4242</v>
      </c>
      <c r="D2520" s="192" t="s">
        <v>274</v>
      </c>
      <c r="E2520" s="193" t="s">
        <v>7603</v>
      </c>
      <c r="F2520" s="194" t="s">
        <v>7389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7604</v>
      </c>
    </row>
    <row r="2521" spans="1:65" s="13" customFormat="1" ht="11.25">
      <c r="B2521" s="210"/>
      <c r="C2521" s="211"/>
      <c r="D2521" s="212" t="s">
        <v>283</v>
      </c>
      <c r="E2521" s="213" t="s">
        <v>1</v>
      </c>
      <c r="F2521" s="214" t="s">
        <v>6768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>
      <c r="B2523" s="246"/>
      <c r="C2523" s="247"/>
      <c r="D2523" s="212" t="s">
        <v>283</v>
      </c>
      <c r="E2523" s="248" t="s">
        <v>1</v>
      </c>
      <c r="F2523" s="249" t="s">
        <v>5942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>
      <c r="A2524" s="34"/>
      <c r="B2524" s="35"/>
      <c r="C2524" s="192" t="s">
        <v>4246</v>
      </c>
      <c r="D2524" s="192" t="s">
        <v>274</v>
      </c>
      <c r="E2524" s="193" t="s">
        <v>7605</v>
      </c>
      <c r="F2524" s="194" t="s">
        <v>7392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7606</v>
      </c>
    </row>
    <row r="2525" spans="1:65" s="13" customFormat="1" ht="11.25">
      <c r="B2525" s="210"/>
      <c r="C2525" s="211"/>
      <c r="D2525" s="212" t="s">
        <v>283</v>
      </c>
      <c r="E2525" s="213" t="s">
        <v>1</v>
      </c>
      <c r="F2525" s="214" t="s">
        <v>6768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>
      <c r="B2527" s="246"/>
      <c r="C2527" s="247"/>
      <c r="D2527" s="212" t="s">
        <v>283</v>
      </c>
      <c r="E2527" s="248" t="s">
        <v>1</v>
      </c>
      <c r="F2527" s="249" t="s">
        <v>5942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>
      <c r="A2528" s="34"/>
      <c r="B2528" s="35"/>
      <c r="C2528" s="192" t="s">
        <v>4250</v>
      </c>
      <c r="D2528" s="192" t="s">
        <v>274</v>
      </c>
      <c r="E2528" s="193" t="s">
        <v>7607</v>
      </c>
      <c r="F2528" s="194" t="s">
        <v>7536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7608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6768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>
      <c r="B2531" s="246"/>
      <c r="C2531" s="247"/>
      <c r="D2531" s="212" t="s">
        <v>283</v>
      </c>
      <c r="E2531" s="248" t="s">
        <v>1</v>
      </c>
      <c r="F2531" s="249" t="s">
        <v>5942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>
      <c r="A2532" s="34"/>
      <c r="B2532" s="35"/>
      <c r="C2532" s="192" t="s">
        <v>4254</v>
      </c>
      <c r="D2532" s="192" t="s">
        <v>274</v>
      </c>
      <c r="E2532" s="193" t="s">
        <v>7609</v>
      </c>
      <c r="F2532" s="194" t="s">
        <v>7610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7611</v>
      </c>
    </row>
    <row r="2533" spans="1:65" s="13" customFormat="1" ht="22.5">
      <c r="B2533" s="210"/>
      <c r="C2533" s="211"/>
      <c r="D2533" s="212" t="s">
        <v>283</v>
      </c>
      <c r="E2533" s="213" t="s">
        <v>1</v>
      </c>
      <c r="F2533" s="214" t="s">
        <v>7398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>
      <c r="B2534" s="210"/>
      <c r="C2534" s="211"/>
      <c r="D2534" s="212" t="s">
        <v>283</v>
      </c>
      <c r="E2534" s="213" t="s">
        <v>1</v>
      </c>
      <c r="F2534" s="214" t="s">
        <v>7399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>
      <c r="B2535" s="210"/>
      <c r="C2535" s="211"/>
      <c r="D2535" s="212" t="s">
        <v>283</v>
      </c>
      <c r="E2535" s="213" t="s">
        <v>1</v>
      </c>
      <c r="F2535" s="214" t="s">
        <v>7400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>
      <c r="B2536" s="210"/>
      <c r="C2536" s="211"/>
      <c r="D2536" s="212" t="s">
        <v>283</v>
      </c>
      <c r="E2536" s="213" t="s">
        <v>1</v>
      </c>
      <c r="F2536" s="214" t="s">
        <v>7401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>
      <c r="B2537" s="210"/>
      <c r="C2537" s="211"/>
      <c r="D2537" s="212" t="s">
        <v>283</v>
      </c>
      <c r="E2537" s="213" t="s">
        <v>1</v>
      </c>
      <c r="F2537" s="214" t="s">
        <v>6736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>
      <c r="B2539" s="246"/>
      <c r="C2539" s="247"/>
      <c r="D2539" s="212" t="s">
        <v>283</v>
      </c>
      <c r="E2539" s="248" t="s">
        <v>1</v>
      </c>
      <c r="F2539" s="249" t="s">
        <v>5942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>
      <c r="A2540" s="34"/>
      <c r="B2540" s="35"/>
      <c r="C2540" s="192" t="s">
        <v>4259</v>
      </c>
      <c r="D2540" s="192" t="s">
        <v>274</v>
      </c>
      <c r="E2540" s="193" t="s">
        <v>7612</v>
      </c>
      <c r="F2540" s="194" t="s">
        <v>7613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7614</v>
      </c>
    </row>
    <row r="2541" spans="1:65" s="13" customFormat="1" ht="22.5">
      <c r="B2541" s="210"/>
      <c r="C2541" s="211"/>
      <c r="D2541" s="212" t="s">
        <v>283</v>
      </c>
      <c r="E2541" s="213" t="s">
        <v>1</v>
      </c>
      <c r="F2541" s="214" t="s">
        <v>7398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7399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>
      <c r="B2543" s="210"/>
      <c r="C2543" s="211"/>
      <c r="D2543" s="212" t="s">
        <v>283</v>
      </c>
      <c r="E2543" s="213" t="s">
        <v>1</v>
      </c>
      <c r="F2543" s="214" t="s">
        <v>7400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>
      <c r="B2544" s="210"/>
      <c r="C2544" s="211"/>
      <c r="D2544" s="212" t="s">
        <v>283</v>
      </c>
      <c r="E2544" s="213" t="s">
        <v>1</v>
      </c>
      <c r="F2544" s="214" t="s">
        <v>7401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>
      <c r="B2545" s="210"/>
      <c r="C2545" s="211"/>
      <c r="D2545" s="212" t="s">
        <v>283</v>
      </c>
      <c r="E2545" s="213" t="s">
        <v>1</v>
      </c>
      <c r="F2545" s="214" t="s">
        <v>6995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>
      <c r="B2547" s="246"/>
      <c r="C2547" s="247"/>
      <c r="D2547" s="212" t="s">
        <v>283</v>
      </c>
      <c r="E2547" s="248" t="s">
        <v>1</v>
      </c>
      <c r="F2547" s="249" t="s">
        <v>5942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>
      <c r="A2548" s="34"/>
      <c r="B2548" s="35"/>
      <c r="C2548" s="192" t="s">
        <v>4263</v>
      </c>
      <c r="D2548" s="192" t="s">
        <v>274</v>
      </c>
      <c r="E2548" s="193" t="s">
        <v>7615</v>
      </c>
      <c r="F2548" s="194" t="s">
        <v>7411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7616</v>
      </c>
    </row>
    <row r="2549" spans="1:65" s="13" customFormat="1" ht="11.25">
      <c r="B2549" s="210"/>
      <c r="C2549" s="211"/>
      <c r="D2549" s="212" t="s">
        <v>283</v>
      </c>
      <c r="E2549" s="213" t="s">
        <v>1</v>
      </c>
      <c r="F2549" s="214" t="s">
        <v>6995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>
      <c r="B2551" s="246"/>
      <c r="C2551" s="247"/>
      <c r="D2551" s="212" t="s">
        <v>283</v>
      </c>
      <c r="E2551" s="248" t="s">
        <v>1</v>
      </c>
      <c r="F2551" s="249" t="s">
        <v>5942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>
      <c r="A2552" s="34"/>
      <c r="B2552" s="35"/>
      <c r="C2552" s="192" t="s">
        <v>4267</v>
      </c>
      <c r="D2552" s="192" t="s">
        <v>274</v>
      </c>
      <c r="E2552" s="193" t="s">
        <v>7617</v>
      </c>
      <c r="F2552" s="194" t="s">
        <v>7414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7618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6736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>
      <c r="B2555" s="246"/>
      <c r="C2555" s="247"/>
      <c r="D2555" s="212" t="s">
        <v>283</v>
      </c>
      <c r="E2555" s="248" t="s">
        <v>1</v>
      </c>
      <c r="F2555" s="249" t="s">
        <v>5942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>
      <c r="A2556" s="34"/>
      <c r="B2556" s="35"/>
      <c r="C2556" s="192" t="s">
        <v>4286</v>
      </c>
      <c r="D2556" s="192" t="s">
        <v>274</v>
      </c>
      <c r="E2556" s="193" t="s">
        <v>7619</v>
      </c>
      <c r="F2556" s="194" t="s">
        <v>7417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7620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6736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>
      <c r="B2559" s="246"/>
      <c r="C2559" s="247"/>
      <c r="D2559" s="212" t="s">
        <v>283</v>
      </c>
      <c r="E2559" s="248" t="s">
        <v>1</v>
      </c>
      <c r="F2559" s="249" t="s">
        <v>5942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>
      <c r="A2560" s="34"/>
      <c r="B2560" s="35"/>
      <c r="C2560" s="192" t="s">
        <v>4291</v>
      </c>
      <c r="D2560" s="192" t="s">
        <v>274</v>
      </c>
      <c r="E2560" s="193" t="s">
        <v>7621</v>
      </c>
      <c r="F2560" s="194" t="s">
        <v>7556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6736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>
      <c r="B2563" s="246"/>
      <c r="C2563" s="247"/>
      <c r="D2563" s="212" t="s">
        <v>283</v>
      </c>
      <c r="E2563" s="248" t="s">
        <v>1</v>
      </c>
      <c r="F2563" s="249" t="s">
        <v>5942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>
      <c r="A2564" s="34"/>
      <c r="B2564" s="35"/>
      <c r="C2564" s="192" t="s">
        <v>4295</v>
      </c>
      <c r="D2564" s="192" t="s">
        <v>274</v>
      </c>
      <c r="E2564" s="193" t="s">
        <v>7623</v>
      </c>
      <c r="F2564" s="194" t="s">
        <v>6832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7624</v>
      </c>
    </row>
    <row r="2565" spans="1:65" s="13" customFormat="1" ht="22.5">
      <c r="B2565" s="210"/>
      <c r="C2565" s="211"/>
      <c r="D2565" s="212" t="s">
        <v>283</v>
      </c>
      <c r="E2565" s="213" t="s">
        <v>1</v>
      </c>
      <c r="F2565" s="214" t="s">
        <v>7563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>
      <c r="B2567" s="246"/>
      <c r="C2567" s="247"/>
      <c r="D2567" s="212" t="s">
        <v>283</v>
      </c>
      <c r="E2567" s="248" t="s">
        <v>1</v>
      </c>
      <c r="F2567" s="249" t="s">
        <v>5942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>
      <c r="A2568" s="34"/>
      <c r="B2568" s="35"/>
      <c r="C2568" s="192" t="s">
        <v>4300</v>
      </c>
      <c r="D2568" s="192" t="s">
        <v>274</v>
      </c>
      <c r="E2568" s="193" t="s">
        <v>7625</v>
      </c>
      <c r="F2568" s="194" t="s">
        <v>6834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7626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6768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>
      <c r="B2570" s="221"/>
      <c r="C2570" s="222"/>
      <c r="D2570" s="212" t="s">
        <v>283</v>
      </c>
      <c r="E2570" s="223" t="s">
        <v>1</v>
      </c>
      <c r="F2570" s="224" t="s">
        <v>7310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>
      <c r="B2571" s="246"/>
      <c r="C2571" s="247"/>
      <c r="D2571" s="212" t="s">
        <v>283</v>
      </c>
      <c r="E2571" s="248" t="s">
        <v>1</v>
      </c>
      <c r="F2571" s="249" t="s">
        <v>5942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>
      <c r="A2572" s="34"/>
      <c r="B2572" s="35"/>
      <c r="C2572" s="192" t="s">
        <v>4306</v>
      </c>
      <c r="D2572" s="192" t="s">
        <v>274</v>
      </c>
      <c r="E2572" s="193" t="s">
        <v>7627</v>
      </c>
      <c r="F2572" s="194" t="s">
        <v>6837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7628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6768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>
      <c r="B2575" s="246"/>
      <c r="C2575" s="247"/>
      <c r="D2575" s="212" t="s">
        <v>283</v>
      </c>
      <c r="E2575" s="248" t="s">
        <v>1</v>
      </c>
      <c r="F2575" s="249" t="s">
        <v>5942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>
      <c r="A2576" s="34"/>
      <c r="B2576" s="35"/>
      <c r="C2576" s="192" t="s">
        <v>4311</v>
      </c>
      <c r="D2576" s="192" t="s">
        <v>274</v>
      </c>
      <c r="E2576" s="193" t="s">
        <v>7629</v>
      </c>
      <c r="F2576" s="194" t="s">
        <v>7431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7630</v>
      </c>
    </row>
    <row r="2577" spans="1:65" s="13" customFormat="1" ht="11.25">
      <c r="B2577" s="210"/>
      <c r="C2577" s="211"/>
      <c r="D2577" s="212" t="s">
        <v>283</v>
      </c>
      <c r="E2577" s="213" t="s">
        <v>1</v>
      </c>
      <c r="F2577" s="214" t="s">
        <v>6736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>
      <c r="B2579" s="246"/>
      <c r="C2579" s="247"/>
      <c r="D2579" s="212" t="s">
        <v>283</v>
      </c>
      <c r="E2579" s="248" t="s">
        <v>1</v>
      </c>
      <c r="F2579" s="249" t="s">
        <v>5942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>
      <c r="A2580" s="34"/>
      <c r="B2580" s="35"/>
      <c r="C2580" s="192" t="s">
        <v>4316</v>
      </c>
      <c r="D2580" s="192" t="s">
        <v>274</v>
      </c>
      <c r="E2580" s="193" t="s">
        <v>7631</v>
      </c>
      <c r="F2580" s="194" t="s">
        <v>6839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7632</v>
      </c>
    </row>
    <row r="2581" spans="1:65" s="13" customFormat="1" ht="22.5">
      <c r="B2581" s="210"/>
      <c r="C2581" s="211"/>
      <c r="D2581" s="212" t="s">
        <v>283</v>
      </c>
      <c r="E2581" s="213" t="s">
        <v>1</v>
      </c>
      <c r="F2581" s="214" t="s">
        <v>7563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>
      <c r="B2583" s="246"/>
      <c r="C2583" s="247"/>
      <c r="D2583" s="212" t="s">
        <v>283</v>
      </c>
      <c r="E2583" s="248" t="s">
        <v>1</v>
      </c>
      <c r="F2583" s="249" t="s">
        <v>5942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>
      <c r="A2584" s="34"/>
      <c r="B2584" s="35"/>
      <c r="C2584" s="192" t="s">
        <v>4320</v>
      </c>
      <c r="D2584" s="192" t="s">
        <v>274</v>
      </c>
      <c r="E2584" s="193" t="s">
        <v>7633</v>
      </c>
      <c r="F2584" s="194" t="s">
        <v>7437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7634</v>
      </c>
    </row>
    <row r="2585" spans="1:65" s="13" customFormat="1" ht="11.25">
      <c r="B2585" s="210"/>
      <c r="C2585" s="211"/>
      <c r="D2585" s="212" t="s">
        <v>283</v>
      </c>
      <c r="E2585" s="213" t="s">
        <v>1</v>
      </c>
      <c r="F2585" s="214" t="s">
        <v>6736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>
      <c r="B2587" s="246"/>
      <c r="C2587" s="247"/>
      <c r="D2587" s="212" t="s">
        <v>283</v>
      </c>
      <c r="E2587" s="248" t="s">
        <v>1</v>
      </c>
      <c r="F2587" s="249" t="s">
        <v>5942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>
      <c r="A2588" s="34"/>
      <c r="B2588" s="35"/>
      <c r="C2588" s="192" t="s">
        <v>4325</v>
      </c>
      <c r="D2588" s="192" t="s">
        <v>274</v>
      </c>
      <c r="E2588" s="193" t="s">
        <v>7635</v>
      </c>
      <c r="F2588" s="194" t="s">
        <v>6841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7636</v>
      </c>
    </row>
    <row r="2589" spans="1:65" s="13" customFormat="1" ht="11.25">
      <c r="B2589" s="210"/>
      <c r="C2589" s="211"/>
      <c r="D2589" s="212" t="s">
        <v>283</v>
      </c>
      <c r="E2589" s="213" t="s">
        <v>1</v>
      </c>
      <c r="F2589" s="214" t="s">
        <v>6934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>
      <c r="B2590" s="221"/>
      <c r="C2590" s="222"/>
      <c r="D2590" s="212" t="s">
        <v>283</v>
      </c>
      <c r="E2590" s="223" t="s">
        <v>1</v>
      </c>
      <c r="F2590" s="224" t="s">
        <v>7637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>
      <c r="B2591" s="246"/>
      <c r="C2591" s="247"/>
      <c r="D2591" s="212" t="s">
        <v>283</v>
      </c>
      <c r="E2591" s="248" t="s">
        <v>1</v>
      </c>
      <c r="F2591" s="249" t="s">
        <v>5942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>
      <c r="A2592" s="34"/>
      <c r="B2592" s="35"/>
      <c r="C2592" s="192" t="s">
        <v>4329</v>
      </c>
      <c r="D2592" s="192" t="s">
        <v>274</v>
      </c>
      <c r="E2592" s="193" t="s">
        <v>7638</v>
      </c>
      <c r="F2592" s="194" t="s">
        <v>7315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7639</v>
      </c>
    </row>
    <row r="2593" spans="1:65" s="13" customFormat="1" ht="11.25">
      <c r="B2593" s="210"/>
      <c r="C2593" s="211"/>
      <c r="D2593" s="212" t="s">
        <v>283</v>
      </c>
      <c r="E2593" s="213" t="s">
        <v>1</v>
      </c>
      <c r="F2593" s="214" t="s">
        <v>6736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>
      <c r="B2594" s="221"/>
      <c r="C2594" s="222"/>
      <c r="D2594" s="212" t="s">
        <v>283</v>
      </c>
      <c r="E2594" s="223" t="s">
        <v>1</v>
      </c>
      <c r="F2594" s="224" t="s">
        <v>7047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>
      <c r="B2595" s="246"/>
      <c r="C2595" s="247"/>
      <c r="D2595" s="212" t="s">
        <v>283</v>
      </c>
      <c r="E2595" s="248" t="s">
        <v>1</v>
      </c>
      <c r="F2595" s="249" t="s">
        <v>5942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>
      <c r="A2596" s="34"/>
      <c r="B2596" s="35"/>
      <c r="C2596" s="192" t="s">
        <v>4333</v>
      </c>
      <c r="D2596" s="192" t="s">
        <v>274</v>
      </c>
      <c r="E2596" s="193" t="s">
        <v>7640</v>
      </c>
      <c r="F2596" s="194" t="s">
        <v>7444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7641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7425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>
      <c r="B2598" s="221"/>
      <c r="C2598" s="222"/>
      <c r="D2598" s="212" t="s">
        <v>283</v>
      </c>
      <c r="E2598" s="223" t="s">
        <v>1</v>
      </c>
      <c r="F2598" s="224" t="s">
        <v>5121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>
      <c r="B2599" s="246"/>
      <c r="C2599" s="247"/>
      <c r="D2599" s="212" t="s">
        <v>283</v>
      </c>
      <c r="E2599" s="248" t="s">
        <v>1</v>
      </c>
      <c r="F2599" s="249" t="s">
        <v>5942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>
      <c r="A2600" s="34"/>
      <c r="B2600" s="35"/>
      <c r="C2600" s="192" t="s">
        <v>4337</v>
      </c>
      <c r="D2600" s="192" t="s">
        <v>274</v>
      </c>
      <c r="E2600" s="193" t="s">
        <v>7642</v>
      </c>
      <c r="F2600" s="194" t="s">
        <v>7447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7643</v>
      </c>
    </row>
    <row r="2601" spans="1:65" s="13" customFormat="1" ht="33.75">
      <c r="B2601" s="210"/>
      <c r="C2601" s="211"/>
      <c r="D2601" s="212" t="s">
        <v>283</v>
      </c>
      <c r="E2601" s="213" t="s">
        <v>1</v>
      </c>
      <c r="F2601" s="214" t="s">
        <v>6844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>
      <c r="B2602" s="210"/>
      <c r="C2602" s="211"/>
      <c r="D2602" s="212" t="s">
        <v>283</v>
      </c>
      <c r="E2602" s="213" t="s">
        <v>1</v>
      </c>
      <c r="F2602" s="214" t="s">
        <v>6845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>
      <c r="B2603" s="210"/>
      <c r="C2603" s="211"/>
      <c r="D2603" s="212" t="s">
        <v>283</v>
      </c>
      <c r="E2603" s="213" t="s">
        <v>1</v>
      </c>
      <c r="F2603" s="214" t="s">
        <v>7563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>
      <c r="B2604" s="221"/>
      <c r="C2604" s="222"/>
      <c r="D2604" s="212" t="s">
        <v>283</v>
      </c>
      <c r="E2604" s="223" t="s">
        <v>1</v>
      </c>
      <c r="F2604" s="224" t="s">
        <v>7644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>
      <c r="B2605" s="246"/>
      <c r="C2605" s="247"/>
      <c r="D2605" s="212" t="s">
        <v>283</v>
      </c>
      <c r="E2605" s="248" t="s">
        <v>1</v>
      </c>
      <c r="F2605" s="249" t="s">
        <v>5942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>
      <c r="A2606" s="34"/>
      <c r="B2606" s="35"/>
      <c r="C2606" s="192" t="s">
        <v>4341</v>
      </c>
      <c r="D2606" s="192" t="s">
        <v>274</v>
      </c>
      <c r="E2606" s="193" t="s">
        <v>7645</v>
      </c>
      <c r="F2606" s="194" t="s">
        <v>7200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7646</v>
      </c>
    </row>
    <row r="2607" spans="1:65" s="13" customFormat="1" ht="22.5">
      <c r="B2607" s="210"/>
      <c r="C2607" s="211"/>
      <c r="D2607" s="212" t="s">
        <v>283</v>
      </c>
      <c r="E2607" s="213" t="s">
        <v>1</v>
      </c>
      <c r="F2607" s="214" t="s">
        <v>7563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>
      <c r="B2609" s="246"/>
      <c r="C2609" s="247"/>
      <c r="D2609" s="212" t="s">
        <v>283</v>
      </c>
      <c r="E2609" s="248" t="s">
        <v>1</v>
      </c>
      <c r="F2609" s="249" t="s">
        <v>5942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>
      <c r="A2610" s="34"/>
      <c r="B2610" s="35"/>
      <c r="C2610" s="192" t="s">
        <v>4365</v>
      </c>
      <c r="D2610" s="192" t="s">
        <v>274</v>
      </c>
      <c r="E2610" s="193" t="s">
        <v>7647</v>
      </c>
      <c r="F2610" s="194" t="s">
        <v>6849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7648</v>
      </c>
    </row>
    <row r="2611" spans="1:65" s="13" customFormat="1" ht="22.5">
      <c r="B2611" s="210"/>
      <c r="C2611" s="211"/>
      <c r="D2611" s="212" t="s">
        <v>283</v>
      </c>
      <c r="E2611" s="213" t="s">
        <v>1</v>
      </c>
      <c r="F2611" s="214" t="s">
        <v>7563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>
      <c r="B2613" s="246"/>
      <c r="C2613" s="247"/>
      <c r="D2613" s="212" t="s">
        <v>283</v>
      </c>
      <c r="E2613" s="248" t="s">
        <v>1</v>
      </c>
      <c r="F2613" s="249" t="s">
        <v>5942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>
      <c r="A2614" s="34"/>
      <c r="B2614" s="35"/>
      <c r="C2614" s="192" t="s">
        <v>4372</v>
      </c>
      <c r="D2614" s="192" t="s">
        <v>274</v>
      </c>
      <c r="E2614" s="193" t="s">
        <v>7649</v>
      </c>
      <c r="F2614" s="194" t="s">
        <v>7650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7651</v>
      </c>
    </row>
    <row r="2615" spans="1:65" s="2" customFormat="1" ht="21.75" customHeight="1">
      <c r="A2615" s="34"/>
      <c r="B2615" s="35"/>
      <c r="C2615" s="192" t="s">
        <v>4380</v>
      </c>
      <c r="D2615" s="192" t="s">
        <v>274</v>
      </c>
      <c r="E2615" s="193" t="s">
        <v>7652</v>
      </c>
      <c r="F2615" s="194" t="s">
        <v>6809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7653</v>
      </c>
    </row>
    <row r="2616" spans="1:65" s="12" customFormat="1" ht="25.9" customHeight="1">
      <c r="B2616" s="176"/>
      <c r="C2616" s="177"/>
      <c r="D2616" s="178" t="s">
        <v>75</v>
      </c>
      <c r="E2616" s="179" t="s">
        <v>7654</v>
      </c>
      <c r="F2616" s="179" t="s">
        <v>7655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>
      <c r="A2617" s="34"/>
      <c r="B2617" s="35"/>
      <c r="C2617" s="192" t="s">
        <v>3279</v>
      </c>
      <c r="D2617" s="192" t="s">
        <v>274</v>
      </c>
      <c r="E2617" s="193" t="s">
        <v>7656</v>
      </c>
      <c r="F2617" s="194" t="s">
        <v>7657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7658</v>
      </c>
    </row>
    <row r="2618" spans="1:65" s="13" customFormat="1" ht="22.5">
      <c r="B2618" s="210"/>
      <c r="C2618" s="211"/>
      <c r="D2618" s="212" t="s">
        <v>283</v>
      </c>
      <c r="E2618" s="213" t="s">
        <v>1</v>
      </c>
      <c r="F2618" s="214" t="s">
        <v>7398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>
      <c r="B2619" s="210"/>
      <c r="C2619" s="211"/>
      <c r="D2619" s="212" t="s">
        <v>283</v>
      </c>
      <c r="E2619" s="213" t="s">
        <v>1</v>
      </c>
      <c r="F2619" s="214" t="s">
        <v>7659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7660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6736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>
      <c r="B2623" s="246"/>
      <c r="C2623" s="247"/>
      <c r="D2623" s="212" t="s">
        <v>283</v>
      </c>
      <c r="E2623" s="248" t="s">
        <v>1</v>
      </c>
      <c r="F2623" s="249" t="s">
        <v>5942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>
      <c r="A2624" s="34"/>
      <c r="B2624" s="35"/>
      <c r="C2624" s="192" t="s">
        <v>4392</v>
      </c>
      <c r="D2624" s="192" t="s">
        <v>274</v>
      </c>
      <c r="E2624" s="193" t="s">
        <v>7661</v>
      </c>
      <c r="F2624" s="194" t="s">
        <v>7662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7663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6736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>
      <c r="B2627" s="246"/>
      <c r="C2627" s="247"/>
      <c r="D2627" s="212" t="s">
        <v>283</v>
      </c>
      <c r="E2627" s="248" t="s">
        <v>1</v>
      </c>
      <c r="F2627" s="249" t="s">
        <v>5942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>
      <c r="A2628" s="34"/>
      <c r="B2628" s="35"/>
      <c r="C2628" s="192" t="s">
        <v>4401</v>
      </c>
      <c r="D2628" s="192" t="s">
        <v>274</v>
      </c>
      <c r="E2628" s="193" t="s">
        <v>7664</v>
      </c>
      <c r="F2628" s="194" t="s">
        <v>7665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7666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6736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>
      <c r="B2631" s="246"/>
      <c r="C2631" s="247"/>
      <c r="D2631" s="212" t="s">
        <v>283</v>
      </c>
      <c r="E2631" s="248" t="s">
        <v>1</v>
      </c>
      <c r="F2631" s="249" t="s">
        <v>5942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>
      <c r="A2632" s="34"/>
      <c r="B2632" s="35"/>
      <c r="C2632" s="192" t="s">
        <v>4407</v>
      </c>
      <c r="D2632" s="192" t="s">
        <v>274</v>
      </c>
      <c r="E2632" s="193" t="s">
        <v>7667</v>
      </c>
      <c r="F2632" s="194" t="s">
        <v>6953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7668</v>
      </c>
    </row>
    <row r="2633" spans="1:65" s="13" customFormat="1" ht="11.25">
      <c r="B2633" s="210"/>
      <c r="C2633" s="211"/>
      <c r="D2633" s="212" t="s">
        <v>283</v>
      </c>
      <c r="E2633" s="213" t="s">
        <v>1</v>
      </c>
      <c r="F2633" s="214" t="s">
        <v>6736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>
      <c r="B2635" s="246"/>
      <c r="C2635" s="247"/>
      <c r="D2635" s="212" t="s">
        <v>283</v>
      </c>
      <c r="E2635" s="248" t="s">
        <v>1</v>
      </c>
      <c r="F2635" s="249" t="s">
        <v>5942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>
      <c r="A2636" s="34"/>
      <c r="B2636" s="35"/>
      <c r="C2636" s="192" t="s">
        <v>4411</v>
      </c>
      <c r="D2636" s="192" t="s">
        <v>274</v>
      </c>
      <c r="E2636" s="193" t="s">
        <v>7669</v>
      </c>
      <c r="F2636" s="194" t="s">
        <v>7670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7671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7672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>
      <c r="B2638" s="210"/>
      <c r="C2638" s="211"/>
      <c r="D2638" s="212" t="s">
        <v>283</v>
      </c>
      <c r="E2638" s="213" t="s">
        <v>1</v>
      </c>
      <c r="F2638" s="214" t="s">
        <v>6768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>
      <c r="B2640" s="246"/>
      <c r="C2640" s="247"/>
      <c r="D2640" s="212" t="s">
        <v>283</v>
      </c>
      <c r="E2640" s="248" t="s">
        <v>1</v>
      </c>
      <c r="F2640" s="249" t="s">
        <v>5942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>
      <c r="A2641" s="34"/>
      <c r="B2641" s="35"/>
      <c r="C2641" s="192" t="s">
        <v>4415</v>
      </c>
      <c r="D2641" s="192" t="s">
        <v>274</v>
      </c>
      <c r="E2641" s="193" t="s">
        <v>7673</v>
      </c>
      <c r="F2641" s="194" t="s">
        <v>6978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7674</v>
      </c>
    </row>
    <row r="2642" spans="1:65" s="13" customFormat="1" ht="11.25">
      <c r="B2642" s="210"/>
      <c r="C2642" s="211"/>
      <c r="D2642" s="212" t="s">
        <v>283</v>
      </c>
      <c r="E2642" s="213" t="s">
        <v>1</v>
      </c>
      <c r="F2642" s="214" t="s">
        <v>6736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>
      <c r="B2643" s="221"/>
      <c r="C2643" s="222"/>
      <c r="D2643" s="212" t="s">
        <v>283</v>
      </c>
      <c r="E2643" s="223" t="s">
        <v>1</v>
      </c>
      <c r="F2643" s="224" t="s">
        <v>7047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>
      <c r="B2644" s="246"/>
      <c r="C2644" s="247"/>
      <c r="D2644" s="212" t="s">
        <v>283</v>
      </c>
      <c r="E2644" s="248" t="s">
        <v>1</v>
      </c>
      <c r="F2644" s="249" t="s">
        <v>5942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>
      <c r="A2645" s="34"/>
      <c r="B2645" s="35"/>
      <c r="C2645" s="192" t="s">
        <v>4419</v>
      </c>
      <c r="D2645" s="192" t="s">
        <v>274</v>
      </c>
      <c r="E2645" s="193" t="s">
        <v>7675</v>
      </c>
      <c r="F2645" s="194" t="s">
        <v>6783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7676</v>
      </c>
    </row>
    <row r="2646" spans="1:65" s="13" customFormat="1" ht="11.25">
      <c r="B2646" s="210"/>
      <c r="C2646" s="211"/>
      <c r="D2646" s="212" t="s">
        <v>283</v>
      </c>
      <c r="E2646" s="213" t="s">
        <v>1</v>
      </c>
      <c r="F2646" s="214" t="s">
        <v>7425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>
      <c r="B2648" s="246"/>
      <c r="C2648" s="247"/>
      <c r="D2648" s="212" t="s">
        <v>283</v>
      </c>
      <c r="E2648" s="248" t="s">
        <v>1</v>
      </c>
      <c r="F2648" s="249" t="s">
        <v>5942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>
      <c r="A2649" s="34"/>
      <c r="B2649" s="35"/>
      <c r="C2649" s="192" t="s">
        <v>4423</v>
      </c>
      <c r="D2649" s="192" t="s">
        <v>274</v>
      </c>
      <c r="E2649" s="193" t="s">
        <v>7677</v>
      </c>
      <c r="F2649" s="194" t="s">
        <v>6981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7678</v>
      </c>
    </row>
    <row r="2650" spans="1:65" s="13" customFormat="1" ht="11.25">
      <c r="B2650" s="210"/>
      <c r="C2650" s="211"/>
      <c r="D2650" s="212" t="s">
        <v>283</v>
      </c>
      <c r="E2650" s="213" t="s">
        <v>1</v>
      </c>
      <c r="F2650" s="214" t="s">
        <v>6736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>
      <c r="B2652" s="246"/>
      <c r="C2652" s="247"/>
      <c r="D2652" s="212" t="s">
        <v>283</v>
      </c>
      <c r="E2652" s="248" t="s">
        <v>1</v>
      </c>
      <c r="F2652" s="249" t="s">
        <v>5942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>
      <c r="A2653" s="34"/>
      <c r="B2653" s="35"/>
      <c r="C2653" s="192" t="s">
        <v>4427</v>
      </c>
      <c r="D2653" s="192" t="s">
        <v>274</v>
      </c>
      <c r="E2653" s="193" t="s">
        <v>7679</v>
      </c>
      <c r="F2653" s="194" t="s">
        <v>7680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7681</v>
      </c>
    </row>
    <row r="2654" spans="1:65" s="13" customFormat="1" ht="11.25">
      <c r="B2654" s="210"/>
      <c r="C2654" s="211"/>
      <c r="D2654" s="212" t="s">
        <v>283</v>
      </c>
      <c r="E2654" s="213" t="s">
        <v>1</v>
      </c>
      <c r="F2654" s="214" t="s">
        <v>6768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>
      <c r="B2656" s="246"/>
      <c r="C2656" s="247"/>
      <c r="D2656" s="212" t="s">
        <v>283</v>
      </c>
      <c r="E2656" s="248" t="s">
        <v>1</v>
      </c>
      <c r="F2656" s="249" t="s">
        <v>5942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>
      <c r="A2657" s="34"/>
      <c r="B2657" s="35"/>
      <c r="C2657" s="192" t="s">
        <v>4431</v>
      </c>
      <c r="D2657" s="192" t="s">
        <v>274</v>
      </c>
      <c r="E2657" s="193" t="s">
        <v>7682</v>
      </c>
      <c r="F2657" s="194" t="s">
        <v>7683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7684</v>
      </c>
    </row>
    <row r="2658" spans="1:65" s="2" customFormat="1" ht="21.75" customHeight="1">
      <c r="A2658" s="34"/>
      <c r="B2658" s="35"/>
      <c r="C2658" s="192" t="s">
        <v>4435</v>
      </c>
      <c r="D2658" s="192" t="s">
        <v>274</v>
      </c>
      <c r="E2658" s="193" t="s">
        <v>7685</v>
      </c>
      <c r="F2658" s="194" t="s">
        <v>6809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7686</v>
      </c>
    </row>
    <row r="2659" spans="1:65" s="12" customFormat="1" ht="25.9" customHeight="1">
      <c r="B2659" s="176"/>
      <c r="C2659" s="177"/>
      <c r="D2659" s="178" t="s">
        <v>75</v>
      </c>
      <c r="E2659" s="179" t="s">
        <v>7687</v>
      </c>
      <c r="F2659" s="179" t="s">
        <v>7688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>
      <c r="A2660" s="34"/>
      <c r="B2660" s="35"/>
      <c r="C2660" s="192" t="s">
        <v>4439</v>
      </c>
      <c r="D2660" s="192" t="s">
        <v>274</v>
      </c>
      <c r="E2660" s="193" t="s">
        <v>7689</v>
      </c>
      <c r="F2660" s="194" t="s">
        <v>7690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7691</v>
      </c>
    </row>
    <row r="2661" spans="1:65" s="13" customFormat="1" ht="22.5">
      <c r="B2661" s="210"/>
      <c r="C2661" s="211"/>
      <c r="D2661" s="212" t="s">
        <v>283</v>
      </c>
      <c r="E2661" s="213" t="s">
        <v>1</v>
      </c>
      <c r="F2661" s="214" t="s">
        <v>7398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>
      <c r="B2662" s="210"/>
      <c r="C2662" s="211"/>
      <c r="D2662" s="212" t="s">
        <v>283</v>
      </c>
      <c r="E2662" s="213" t="s">
        <v>1</v>
      </c>
      <c r="F2662" s="214" t="s">
        <v>7692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6717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>
      <c r="B2664" s="210"/>
      <c r="C2664" s="211"/>
      <c r="D2664" s="212" t="s">
        <v>283</v>
      </c>
      <c r="E2664" s="213" t="s">
        <v>1</v>
      </c>
      <c r="F2664" s="214" t="s">
        <v>7660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6909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>
      <c r="B2667" s="246"/>
      <c r="C2667" s="247"/>
      <c r="D2667" s="212" t="s">
        <v>283</v>
      </c>
      <c r="E2667" s="248" t="s">
        <v>1</v>
      </c>
      <c r="F2667" s="249" t="s">
        <v>5942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>
      <c r="A2668" s="34"/>
      <c r="B2668" s="35"/>
      <c r="C2668" s="192" t="s">
        <v>4443</v>
      </c>
      <c r="D2668" s="192" t="s">
        <v>274</v>
      </c>
      <c r="E2668" s="193" t="s">
        <v>7693</v>
      </c>
      <c r="F2668" s="194" t="s">
        <v>7694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7695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6909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>
      <c r="B2671" s="246"/>
      <c r="C2671" s="247"/>
      <c r="D2671" s="212" t="s">
        <v>283</v>
      </c>
      <c r="E2671" s="248" t="s">
        <v>1</v>
      </c>
      <c r="F2671" s="249" t="s">
        <v>5942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>
      <c r="A2672" s="34"/>
      <c r="B2672" s="35"/>
      <c r="C2672" s="192" t="s">
        <v>4447</v>
      </c>
      <c r="D2672" s="192" t="s">
        <v>274</v>
      </c>
      <c r="E2672" s="193" t="s">
        <v>7696</v>
      </c>
      <c r="F2672" s="194" t="s">
        <v>7697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7698</v>
      </c>
    </row>
    <row r="2673" spans="1:65" s="13" customFormat="1" ht="11.25">
      <c r="B2673" s="210"/>
      <c r="C2673" s="211"/>
      <c r="D2673" s="212" t="s">
        <v>283</v>
      </c>
      <c r="E2673" s="213" t="s">
        <v>1</v>
      </c>
      <c r="F2673" s="214" t="s">
        <v>6909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>
      <c r="B2675" s="246"/>
      <c r="C2675" s="247"/>
      <c r="D2675" s="212" t="s">
        <v>283</v>
      </c>
      <c r="E2675" s="248" t="s">
        <v>1</v>
      </c>
      <c r="F2675" s="249" t="s">
        <v>5942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>
      <c r="A2676" s="34"/>
      <c r="B2676" s="35"/>
      <c r="C2676" s="192" t="s">
        <v>4452</v>
      </c>
      <c r="D2676" s="192" t="s">
        <v>274</v>
      </c>
      <c r="E2676" s="193" t="s">
        <v>7699</v>
      </c>
      <c r="F2676" s="194" t="s">
        <v>7700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7701</v>
      </c>
    </row>
    <row r="2677" spans="1:65" s="13" customFormat="1" ht="11.25">
      <c r="B2677" s="210"/>
      <c r="C2677" s="211"/>
      <c r="D2677" s="212" t="s">
        <v>283</v>
      </c>
      <c r="E2677" s="213" t="s">
        <v>1</v>
      </c>
      <c r="F2677" s="214" t="s">
        <v>6909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>
      <c r="B2679" s="246"/>
      <c r="C2679" s="247"/>
      <c r="D2679" s="212" t="s">
        <v>283</v>
      </c>
      <c r="E2679" s="248" t="s">
        <v>1</v>
      </c>
      <c r="F2679" s="249" t="s">
        <v>5942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>
      <c r="A2680" s="34"/>
      <c r="B2680" s="35"/>
      <c r="C2680" s="192" t="s">
        <v>4456</v>
      </c>
      <c r="D2680" s="192" t="s">
        <v>274</v>
      </c>
      <c r="E2680" s="193" t="s">
        <v>7702</v>
      </c>
      <c r="F2680" s="194" t="s">
        <v>7703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7704</v>
      </c>
    </row>
    <row r="2681" spans="1:65" s="13" customFormat="1" ht="11.25">
      <c r="B2681" s="210"/>
      <c r="C2681" s="211"/>
      <c r="D2681" s="212" t="s">
        <v>283</v>
      </c>
      <c r="E2681" s="213" t="s">
        <v>1</v>
      </c>
      <c r="F2681" s="214" t="s">
        <v>6909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>
      <c r="B2683" s="246"/>
      <c r="C2683" s="247"/>
      <c r="D2683" s="212" t="s">
        <v>283</v>
      </c>
      <c r="E2683" s="248" t="s">
        <v>1</v>
      </c>
      <c r="F2683" s="249" t="s">
        <v>5942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>
      <c r="A2684" s="34"/>
      <c r="B2684" s="35"/>
      <c r="C2684" s="192" t="s">
        <v>4460</v>
      </c>
      <c r="D2684" s="192" t="s">
        <v>274</v>
      </c>
      <c r="E2684" s="193" t="s">
        <v>7705</v>
      </c>
      <c r="F2684" s="194" t="s">
        <v>7706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7707</v>
      </c>
    </row>
    <row r="2685" spans="1:65" s="13" customFormat="1" ht="11.25">
      <c r="B2685" s="210"/>
      <c r="C2685" s="211"/>
      <c r="D2685" s="212" t="s">
        <v>283</v>
      </c>
      <c r="E2685" s="213" t="s">
        <v>1</v>
      </c>
      <c r="F2685" s="214" t="s">
        <v>6909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>
      <c r="B2687" s="246"/>
      <c r="C2687" s="247"/>
      <c r="D2687" s="212" t="s">
        <v>283</v>
      </c>
      <c r="E2687" s="248" t="s">
        <v>1</v>
      </c>
      <c r="F2687" s="249" t="s">
        <v>5942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>
      <c r="A2688" s="34"/>
      <c r="B2688" s="35"/>
      <c r="C2688" s="192" t="s">
        <v>4464</v>
      </c>
      <c r="D2688" s="192" t="s">
        <v>274</v>
      </c>
      <c r="E2688" s="193" t="s">
        <v>7708</v>
      </c>
      <c r="F2688" s="194" t="s">
        <v>7709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7710</v>
      </c>
    </row>
    <row r="2689" spans="1:65" s="13" customFormat="1" ht="11.25">
      <c r="B2689" s="210"/>
      <c r="C2689" s="211"/>
      <c r="D2689" s="212" t="s">
        <v>283</v>
      </c>
      <c r="E2689" s="213" t="s">
        <v>1</v>
      </c>
      <c r="F2689" s="214" t="s">
        <v>6909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>
      <c r="B2691" s="246"/>
      <c r="C2691" s="247"/>
      <c r="D2691" s="212" t="s">
        <v>283</v>
      </c>
      <c r="E2691" s="248" t="s">
        <v>1</v>
      </c>
      <c r="F2691" s="249" t="s">
        <v>5942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>
      <c r="A2692" s="34"/>
      <c r="B2692" s="35"/>
      <c r="C2692" s="192" t="s">
        <v>4468</v>
      </c>
      <c r="D2692" s="192" t="s">
        <v>274</v>
      </c>
      <c r="E2692" s="193" t="s">
        <v>7711</v>
      </c>
      <c r="F2692" s="194" t="s">
        <v>7712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7713</v>
      </c>
    </row>
    <row r="2693" spans="1:65" s="13" customFormat="1" ht="11.25">
      <c r="B2693" s="210"/>
      <c r="C2693" s="211"/>
      <c r="D2693" s="212" t="s">
        <v>283</v>
      </c>
      <c r="E2693" s="213" t="s">
        <v>1</v>
      </c>
      <c r="F2693" s="214" t="s">
        <v>6909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>
      <c r="B2695" s="246"/>
      <c r="C2695" s="247"/>
      <c r="D2695" s="212" t="s">
        <v>283</v>
      </c>
      <c r="E2695" s="248" t="s">
        <v>1</v>
      </c>
      <c r="F2695" s="249" t="s">
        <v>5942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>
      <c r="A2696" s="34"/>
      <c r="B2696" s="35"/>
      <c r="C2696" s="192" t="s">
        <v>4472</v>
      </c>
      <c r="D2696" s="192" t="s">
        <v>274</v>
      </c>
      <c r="E2696" s="193" t="s">
        <v>7714</v>
      </c>
      <c r="F2696" s="194" t="s">
        <v>6788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7715</v>
      </c>
    </row>
    <row r="2697" spans="1:65" s="13" customFormat="1" ht="11.25">
      <c r="B2697" s="210"/>
      <c r="C2697" s="211"/>
      <c r="D2697" s="212" t="s">
        <v>283</v>
      </c>
      <c r="E2697" s="213" t="s">
        <v>1</v>
      </c>
      <c r="F2697" s="214" t="s">
        <v>6909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>
      <c r="B2699" s="246"/>
      <c r="C2699" s="247"/>
      <c r="D2699" s="212" t="s">
        <v>283</v>
      </c>
      <c r="E2699" s="248" t="s">
        <v>1</v>
      </c>
      <c r="F2699" s="249" t="s">
        <v>5942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>
      <c r="A2700" s="34"/>
      <c r="B2700" s="35"/>
      <c r="C2700" s="192" t="s">
        <v>4487</v>
      </c>
      <c r="D2700" s="192" t="s">
        <v>274</v>
      </c>
      <c r="E2700" s="193" t="s">
        <v>7716</v>
      </c>
      <c r="F2700" s="194" t="s">
        <v>6790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7717</v>
      </c>
    </row>
    <row r="2701" spans="1:65" s="13" customFormat="1" ht="11.25">
      <c r="B2701" s="210"/>
      <c r="C2701" s="211"/>
      <c r="D2701" s="212" t="s">
        <v>283</v>
      </c>
      <c r="E2701" s="213" t="s">
        <v>1</v>
      </c>
      <c r="F2701" s="214" t="s">
        <v>6909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>
      <c r="B2702" s="221"/>
      <c r="C2702" s="222"/>
      <c r="D2702" s="212" t="s">
        <v>283</v>
      </c>
      <c r="E2702" s="223" t="s">
        <v>1</v>
      </c>
      <c r="F2702" s="224" t="s">
        <v>7047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>
      <c r="B2703" s="246"/>
      <c r="C2703" s="247"/>
      <c r="D2703" s="212" t="s">
        <v>283</v>
      </c>
      <c r="E2703" s="248" t="s">
        <v>1</v>
      </c>
      <c r="F2703" s="249" t="s">
        <v>5942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>
      <c r="A2704" s="34"/>
      <c r="B2704" s="35"/>
      <c r="C2704" s="192" t="s">
        <v>4494</v>
      </c>
      <c r="D2704" s="192" t="s">
        <v>274</v>
      </c>
      <c r="E2704" s="193" t="s">
        <v>7718</v>
      </c>
      <c r="F2704" s="194" t="s">
        <v>7719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7720</v>
      </c>
    </row>
    <row r="2705" spans="1:65" s="2" customFormat="1" ht="21.75" customHeight="1">
      <c r="A2705" s="34"/>
      <c r="B2705" s="35"/>
      <c r="C2705" s="192" t="s">
        <v>4500</v>
      </c>
      <c r="D2705" s="192" t="s">
        <v>274</v>
      </c>
      <c r="E2705" s="193" t="s">
        <v>7721</v>
      </c>
      <c r="F2705" s="194" t="s">
        <v>7722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7723</v>
      </c>
    </row>
    <row r="2706" spans="1:65" s="12" customFormat="1" ht="25.9" customHeight="1">
      <c r="B2706" s="176"/>
      <c r="C2706" s="177"/>
      <c r="D2706" s="178" t="s">
        <v>75</v>
      </c>
      <c r="E2706" s="179" t="s">
        <v>7724</v>
      </c>
      <c r="F2706" s="179" t="s">
        <v>7725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>
      <c r="A2707" s="34"/>
      <c r="B2707" s="35"/>
      <c r="C2707" s="192" t="s">
        <v>4506</v>
      </c>
      <c r="D2707" s="192" t="s">
        <v>274</v>
      </c>
      <c r="E2707" s="193" t="s">
        <v>7726</v>
      </c>
      <c r="F2707" s="194" t="s">
        <v>7727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7728</v>
      </c>
    </row>
    <row r="2708" spans="1:65" s="13" customFormat="1" ht="22.5">
      <c r="B2708" s="210"/>
      <c r="C2708" s="211"/>
      <c r="D2708" s="212" t="s">
        <v>283</v>
      </c>
      <c r="E2708" s="213" t="s">
        <v>1</v>
      </c>
      <c r="F2708" s="214" t="s">
        <v>7398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>
      <c r="B2709" s="210"/>
      <c r="C2709" s="211"/>
      <c r="D2709" s="212" t="s">
        <v>283</v>
      </c>
      <c r="E2709" s="213" t="s">
        <v>1</v>
      </c>
      <c r="F2709" s="214" t="s">
        <v>7692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>
      <c r="B2710" s="210"/>
      <c r="C2710" s="211"/>
      <c r="D2710" s="212" t="s">
        <v>283</v>
      </c>
      <c r="E2710" s="213" t="s">
        <v>1</v>
      </c>
      <c r="F2710" s="214" t="s">
        <v>6717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>
      <c r="B2711" s="210"/>
      <c r="C2711" s="211"/>
      <c r="D2711" s="212" t="s">
        <v>283</v>
      </c>
      <c r="E2711" s="213" t="s">
        <v>1</v>
      </c>
      <c r="F2711" s="214" t="s">
        <v>7660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>
      <c r="B2712" s="210"/>
      <c r="C2712" s="211"/>
      <c r="D2712" s="212" t="s">
        <v>283</v>
      </c>
      <c r="E2712" s="213" t="s">
        <v>1</v>
      </c>
      <c r="F2712" s="214" t="s">
        <v>6909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>
      <c r="B2714" s="246"/>
      <c r="C2714" s="247"/>
      <c r="D2714" s="212" t="s">
        <v>283</v>
      </c>
      <c r="E2714" s="248" t="s">
        <v>1</v>
      </c>
      <c r="F2714" s="249" t="s">
        <v>5942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>
      <c r="A2715" s="34"/>
      <c r="B2715" s="35"/>
      <c r="C2715" s="192" t="s">
        <v>4512</v>
      </c>
      <c r="D2715" s="192" t="s">
        <v>274</v>
      </c>
      <c r="E2715" s="193" t="s">
        <v>7729</v>
      </c>
      <c r="F2715" s="194" t="s">
        <v>7730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7731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6909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>
      <c r="B2718" s="246"/>
      <c r="C2718" s="247"/>
      <c r="D2718" s="212" t="s">
        <v>283</v>
      </c>
      <c r="E2718" s="248" t="s">
        <v>1</v>
      </c>
      <c r="F2718" s="249" t="s">
        <v>5942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>
      <c r="A2719" s="34"/>
      <c r="B2719" s="35"/>
      <c r="C2719" s="192" t="s">
        <v>4518</v>
      </c>
      <c r="D2719" s="192" t="s">
        <v>274</v>
      </c>
      <c r="E2719" s="193" t="s">
        <v>7732</v>
      </c>
      <c r="F2719" s="194" t="s">
        <v>7662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7733</v>
      </c>
    </row>
    <row r="2720" spans="1:65" s="13" customFormat="1" ht="11.25">
      <c r="B2720" s="210"/>
      <c r="C2720" s="211"/>
      <c r="D2720" s="212" t="s">
        <v>283</v>
      </c>
      <c r="E2720" s="213" t="s">
        <v>1</v>
      </c>
      <c r="F2720" s="214" t="s">
        <v>6909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>
      <c r="B2722" s="246"/>
      <c r="C2722" s="247"/>
      <c r="D2722" s="212" t="s">
        <v>283</v>
      </c>
      <c r="E2722" s="248" t="s">
        <v>1</v>
      </c>
      <c r="F2722" s="249" t="s">
        <v>5942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>
      <c r="A2723" s="34"/>
      <c r="B2723" s="35"/>
      <c r="C2723" s="192" t="s">
        <v>4524</v>
      </c>
      <c r="D2723" s="192" t="s">
        <v>274</v>
      </c>
      <c r="E2723" s="193" t="s">
        <v>7734</v>
      </c>
      <c r="F2723" s="194" t="s">
        <v>7665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7735</v>
      </c>
    </row>
    <row r="2724" spans="1:65" s="13" customFormat="1" ht="11.25">
      <c r="B2724" s="210"/>
      <c r="C2724" s="211"/>
      <c r="D2724" s="212" t="s">
        <v>283</v>
      </c>
      <c r="E2724" s="213" t="s">
        <v>1</v>
      </c>
      <c r="F2724" s="214" t="s">
        <v>6909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>
      <c r="B2726" s="246"/>
      <c r="C2726" s="247"/>
      <c r="D2726" s="212" t="s">
        <v>283</v>
      </c>
      <c r="E2726" s="248" t="s">
        <v>1</v>
      </c>
      <c r="F2726" s="249" t="s">
        <v>5942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>
      <c r="A2727" s="34"/>
      <c r="B2727" s="35"/>
      <c r="C2727" s="192" t="s">
        <v>4528</v>
      </c>
      <c r="D2727" s="192" t="s">
        <v>274</v>
      </c>
      <c r="E2727" s="193" t="s">
        <v>7736</v>
      </c>
      <c r="F2727" s="194" t="s">
        <v>7737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7738</v>
      </c>
    </row>
    <row r="2728" spans="1:65" s="13" customFormat="1" ht="11.25">
      <c r="B2728" s="210"/>
      <c r="C2728" s="211"/>
      <c r="D2728" s="212" t="s">
        <v>283</v>
      </c>
      <c r="E2728" s="213" t="s">
        <v>1</v>
      </c>
      <c r="F2728" s="214" t="s">
        <v>6909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>
      <c r="B2730" s="246"/>
      <c r="C2730" s="247"/>
      <c r="D2730" s="212" t="s">
        <v>283</v>
      </c>
      <c r="E2730" s="248" t="s">
        <v>1</v>
      </c>
      <c r="F2730" s="249" t="s">
        <v>5942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>
      <c r="A2731" s="34"/>
      <c r="B2731" s="35"/>
      <c r="C2731" s="192" t="s">
        <v>4533</v>
      </c>
      <c r="D2731" s="192" t="s">
        <v>274</v>
      </c>
      <c r="E2731" s="193" t="s">
        <v>7739</v>
      </c>
      <c r="F2731" s="194" t="s">
        <v>7740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7741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6909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>
      <c r="B2734" s="246"/>
      <c r="C2734" s="247"/>
      <c r="D2734" s="212" t="s">
        <v>283</v>
      </c>
      <c r="E2734" s="248" t="s">
        <v>1</v>
      </c>
      <c r="F2734" s="249" t="s">
        <v>5942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>
      <c r="A2735" s="34"/>
      <c r="B2735" s="35"/>
      <c r="C2735" s="192" t="s">
        <v>4539</v>
      </c>
      <c r="D2735" s="192" t="s">
        <v>274</v>
      </c>
      <c r="E2735" s="193" t="s">
        <v>7742</v>
      </c>
      <c r="F2735" s="194" t="s">
        <v>7743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7744</v>
      </c>
    </row>
    <row r="2736" spans="1:65" s="13" customFormat="1" ht="11.25">
      <c r="B2736" s="210"/>
      <c r="C2736" s="211"/>
      <c r="D2736" s="212" t="s">
        <v>283</v>
      </c>
      <c r="E2736" s="213" t="s">
        <v>1</v>
      </c>
      <c r="F2736" s="214" t="s">
        <v>6909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>
      <c r="B2738" s="246"/>
      <c r="C2738" s="247"/>
      <c r="D2738" s="212" t="s">
        <v>283</v>
      </c>
      <c r="E2738" s="248" t="s">
        <v>1</v>
      </c>
      <c r="F2738" s="249" t="s">
        <v>5942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>
      <c r="A2739" s="34"/>
      <c r="B2739" s="35"/>
      <c r="C2739" s="192" t="s">
        <v>4545</v>
      </c>
      <c r="D2739" s="192" t="s">
        <v>274</v>
      </c>
      <c r="E2739" s="193" t="s">
        <v>7745</v>
      </c>
      <c r="F2739" s="194" t="s">
        <v>7746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7747</v>
      </c>
    </row>
    <row r="2740" spans="1:65" s="13" customFormat="1" ht="11.25">
      <c r="B2740" s="210"/>
      <c r="C2740" s="211"/>
      <c r="D2740" s="212" t="s">
        <v>283</v>
      </c>
      <c r="E2740" s="213" t="s">
        <v>1</v>
      </c>
      <c r="F2740" s="214" t="s">
        <v>6909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>
      <c r="B2742" s="246"/>
      <c r="C2742" s="247"/>
      <c r="D2742" s="212" t="s">
        <v>283</v>
      </c>
      <c r="E2742" s="248" t="s">
        <v>1</v>
      </c>
      <c r="F2742" s="249" t="s">
        <v>5942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>
      <c r="A2743" s="34"/>
      <c r="B2743" s="35"/>
      <c r="C2743" s="192" t="s">
        <v>4549</v>
      </c>
      <c r="D2743" s="192" t="s">
        <v>274</v>
      </c>
      <c r="E2743" s="193" t="s">
        <v>7748</v>
      </c>
      <c r="F2743" s="194" t="s">
        <v>6981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7749</v>
      </c>
    </row>
    <row r="2744" spans="1:65" s="13" customFormat="1" ht="11.25">
      <c r="B2744" s="210"/>
      <c r="C2744" s="211"/>
      <c r="D2744" s="212" t="s">
        <v>283</v>
      </c>
      <c r="E2744" s="213" t="s">
        <v>1</v>
      </c>
      <c r="F2744" s="214" t="s">
        <v>6909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>
      <c r="B2746" s="246"/>
      <c r="C2746" s="247"/>
      <c r="D2746" s="212" t="s">
        <v>283</v>
      </c>
      <c r="E2746" s="248" t="s">
        <v>1</v>
      </c>
      <c r="F2746" s="249" t="s">
        <v>5942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>
      <c r="A2747" s="34"/>
      <c r="B2747" s="35"/>
      <c r="C2747" s="192" t="s">
        <v>4554</v>
      </c>
      <c r="D2747" s="192" t="s">
        <v>274</v>
      </c>
      <c r="E2747" s="193" t="s">
        <v>7750</v>
      </c>
      <c r="F2747" s="194" t="s">
        <v>6790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7751</v>
      </c>
    </row>
    <row r="2748" spans="1:65" s="13" customFormat="1" ht="11.25">
      <c r="B2748" s="210"/>
      <c r="C2748" s="211"/>
      <c r="D2748" s="212" t="s">
        <v>283</v>
      </c>
      <c r="E2748" s="213" t="s">
        <v>1</v>
      </c>
      <c r="F2748" s="214" t="s">
        <v>6909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>
      <c r="B2750" s="246"/>
      <c r="C2750" s="247"/>
      <c r="D2750" s="212" t="s">
        <v>283</v>
      </c>
      <c r="E2750" s="248" t="s">
        <v>1</v>
      </c>
      <c r="F2750" s="249" t="s">
        <v>5942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>
      <c r="A2751" s="34"/>
      <c r="B2751" s="35"/>
      <c r="C2751" s="192" t="s">
        <v>4559</v>
      </c>
      <c r="D2751" s="192" t="s">
        <v>274</v>
      </c>
      <c r="E2751" s="193" t="s">
        <v>7752</v>
      </c>
      <c r="F2751" s="194" t="s">
        <v>7753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7754</v>
      </c>
    </row>
    <row r="2752" spans="1:65" s="2" customFormat="1" ht="21.75" customHeight="1">
      <c r="A2752" s="34"/>
      <c r="B2752" s="35"/>
      <c r="C2752" s="192" t="s">
        <v>4564</v>
      </c>
      <c r="D2752" s="192" t="s">
        <v>274</v>
      </c>
      <c r="E2752" s="193" t="s">
        <v>7755</v>
      </c>
      <c r="F2752" s="194" t="s">
        <v>7722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7756</v>
      </c>
    </row>
    <row r="2753" spans="1:65" s="12" customFormat="1" ht="25.9" customHeight="1">
      <c r="B2753" s="176"/>
      <c r="C2753" s="177"/>
      <c r="D2753" s="178" t="s">
        <v>75</v>
      </c>
      <c r="E2753" s="179" t="s">
        <v>7757</v>
      </c>
      <c r="F2753" s="179" t="s">
        <v>7758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>
      <c r="A2754" s="34"/>
      <c r="B2754" s="35"/>
      <c r="C2754" s="192" t="s">
        <v>4569</v>
      </c>
      <c r="D2754" s="192" t="s">
        <v>274</v>
      </c>
      <c r="E2754" s="193" t="s">
        <v>7759</v>
      </c>
      <c r="F2754" s="194" t="s">
        <v>7727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7760</v>
      </c>
    </row>
    <row r="2755" spans="1:65" s="13" customFormat="1" ht="22.5">
      <c r="B2755" s="210"/>
      <c r="C2755" s="211"/>
      <c r="D2755" s="212" t="s">
        <v>283</v>
      </c>
      <c r="E2755" s="213" t="s">
        <v>1</v>
      </c>
      <c r="F2755" s="214" t="s">
        <v>7398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>
      <c r="B2756" s="210"/>
      <c r="C2756" s="211"/>
      <c r="D2756" s="212" t="s">
        <v>283</v>
      </c>
      <c r="E2756" s="213" t="s">
        <v>1</v>
      </c>
      <c r="F2756" s="214" t="s">
        <v>7692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>
      <c r="B2757" s="210"/>
      <c r="C2757" s="211"/>
      <c r="D2757" s="212" t="s">
        <v>283</v>
      </c>
      <c r="E2757" s="213" t="s">
        <v>1</v>
      </c>
      <c r="F2757" s="214" t="s">
        <v>6717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>
      <c r="B2758" s="210"/>
      <c r="C2758" s="211"/>
      <c r="D2758" s="212" t="s">
        <v>283</v>
      </c>
      <c r="E2758" s="213" t="s">
        <v>1</v>
      </c>
      <c r="F2758" s="214" t="s">
        <v>7660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>
      <c r="B2759" s="210"/>
      <c r="C2759" s="211"/>
      <c r="D2759" s="212" t="s">
        <v>283</v>
      </c>
      <c r="E2759" s="213" t="s">
        <v>1</v>
      </c>
      <c r="F2759" s="214" t="s">
        <v>6909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>
      <c r="B2761" s="246"/>
      <c r="C2761" s="247"/>
      <c r="D2761" s="212" t="s">
        <v>283</v>
      </c>
      <c r="E2761" s="248" t="s">
        <v>1</v>
      </c>
      <c r="F2761" s="249" t="s">
        <v>5942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>
      <c r="A2762" s="34"/>
      <c r="B2762" s="35"/>
      <c r="C2762" s="192" t="s">
        <v>4574</v>
      </c>
      <c r="D2762" s="192" t="s">
        <v>274</v>
      </c>
      <c r="E2762" s="193" t="s">
        <v>7761</v>
      </c>
      <c r="F2762" s="194" t="s">
        <v>7730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7762</v>
      </c>
    </row>
    <row r="2763" spans="1:65" s="13" customFormat="1" ht="11.25">
      <c r="B2763" s="210"/>
      <c r="C2763" s="211"/>
      <c r="D2763" s="212" t="s">
        <v>283</v>
      </c>
      <c r="E2763" s="213" t="s">
        <v>1</v>
      </c>
      <c r="F2763" s="214" t="s">
        <v>6909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>
      <c r="B2765" s="246"/>
      <c r="C2765" s="247"/>
      <c r="D2765" s="212" t="s">
        <v>283</v>
      </c>
      <c r="E2765" s="248" t="s">
        <v>1</v>
      </c>
      <c r="F2765" s="249" t="s">
        <v>5942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>
      <c r="A2766" s="34"/>
      <c r="B2766" s="35"/>
      <c r="C2766" s="192" t="s">
        <v>4580</v>
      </c>
      <c r="D2766" s="192" t="s">
        <v>274</v>
      </c>
      <c r="E2766" s="193" t="s">
        <v>7763</v>
      </c>
      <c r="F2766" s="194" t="s">
        <v>7662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7764</v>
      </c>
    </row>
    <row r="2767" spans="1:65" s="13" customFormat="1" ht="11.25">
      <c r="B2767" s="210"/>
      <c r="C2767" s="211"/>
      <c r="D2767" s="212" t="s">
        <v>283</v>
      </c>
      <c r="E2767" s="213" t="s">
        <v>1</v>
      </c>
      <c r="F2767" s="214" t="s">
        <v>6909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>
      <c r="B2769" s="246"/>
      <c r="C2769" s="247"/>
      <c r="D2769" s="212" t="s">
        <v>283</v>
      </c>
      <c r="E2769" s="248" t="s">
        <v>1</v>
      </c>
      <c r="F2769" s="249" t="s">
        <v>5942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>
      <c r="A2770" s="34"/>
      <c r="B2770" s="35"/>
      <c r="C2770" s="192" t="s">
        <v>4584</v>
      </c>
      <c r="D2770" s="192" t="s">
        <v>274</v>
      </c>
      <c r="E2770" s="193" t="s">
        <v>7765</v>
      </c>
      <c r="F2770" s="194" t="s">
        <v>7665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7766</v>
      </c>
    </row>
    <row r="2771" spans="1:65" s="13" customFormat="1" ht="11.25">
      <c r="B2771" s="210"/>
      <c r="C2771" s="211"/>
      <c r="D2771" s="212" t="s">
        <v>283</v>
      </c>
      <c r="E2771" s="213" t="s">
        <v>1</v>
      </c>
      <c r="F2771" s="214" t="s">
        <v>6909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>
      <c r="B2773" s="246"/>
      <c r="C2773" s="247"/>
      <c r="D2773" s="212" t="s">
        <v>283</v>
      </c>
      <c r="E2773" s="248" t="s">
        <v>1</v>
      </c>
      <c r="F2773" s="249" t="s">
        <v>5942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>
      <c r="A2774" s="34"/>
      <c r="B2774" s="35"/>
      <c r="C2774" s="192" t="s">
        <v>4588</v>
      </c>
      <c r="D2774" s="192" t="s">
        <v>274</v>
      </c>
      <c r="E2774" s="193" t="s">
        <v>7767</v>
      </c>
      <c r="F2774" s="194" t="s">
        <v>7737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7768</v>
      </c>
    </row>
    <row r="2775" spans="1:65" s="13" customFormat="1" ht="11.25">
      <c r="B2775" s="210"/>
      <c r="C2775" s="211"/>
      <c r="D2775" s="212" t="s">
        <v>283</v>
      </c>
      <c r="E2775" s="213" t="s">
        <v>1</v>
      </c>
      <c r="F2775" s="214" t="s">
        <v>6909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>
      <c r="B2777" s="246"/>
      <c r="C2777" s="247"/>
      <c r="D2777" s="212" t="s">
        <v>283</v>
      </c>
      <c r="E2777" s="248" t="s">
        <v>1</v>
      </c>
      <c r="F2777" s="249" t="s">
        <v>5942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>
      <c r="A2778" s="34"/>
      <c r="B2778" s="35"/>
      <c r="C2778" s="192" t="s">
        <v>4592</v>
      </c>
      <c r="D2778" s="192" t="s">
        <v>274</v>
      </c>
      <c r="E2778" s="193" t="s">
        <v>7769</v>
      </c>
      <c r="F2778" s="194" t="s">
        <v>7740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7770</v>
      </c>
    </row>
    <row r="2779" spans="1:65" s="13" customFormat="1" ht="11.25">
      <c r="B2779" s="210"/>
      <c r="C2779" s="211"/>
      <c r="D2779" s="212" t="s">
        <v>283</v>
      </c>
      <c r="E2779" s="213" t="s">
        <v>1</v>
      </c>
      <c r="F2779" s="214" t="s">
        <v>6909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>
      <c r="B2781" s="246"/>
      <c r="C2781" s="247"/>
      <c r="D2781" s="212" t="s">
        <v>283</v>
      </c>
      <c r="E2781" s="248" t="s">
        <v>1</v>
      </c>
      <c r="F2781" s="249" t="s">
        <v>5942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>
      <c r="A2782" s="34"/>
      <c r="B2782" s="35"/>
      <c r="C2782" s="192" t="s">
        <v>4596</v>
      </c>
      <c r="D2782" s="192" t="s">
        <v>274</v>
      </c>
      <c r="E2782" s="193" t="s">
        <v>7771</v>
      </c>
      <c r="F2782" s="194" t="s">
        <v>7743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7772</v>
      </c>
    </row>
    <row r="2783" spans="1:65" s="13" customFormat="1" ht="11.25">
      <c r="B2783" s="210"/>
      <c r="C2783" s="211"/>
      <c r="D2783" s="212" t="s">
        <v>283</v>
      </c>
      <c r="E2783" s="213" t="s">
        <v>1</v>
      </c>
      <c r="F2783" s="214" t="s">
        <v>6909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>
      <c r="B2785" s="246"/>
      <c r="C2785" s="247"/>
      <c r="D2785" s="212" t="s">
        <v>283</v>
      </c>
      <c r="E2785" s="248" t="s">
        <v>1</v>
      </c>
      <c r="F2785" s="249" t="s">
        <v>5942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>
      <c r="A2786" s="34"/>
      <c r="B2786" s="35"/>
      <c r="C2786" s="192" t="s">
        <v>4600</v>
      </c>
      <c r="D2786" s="192" t="s">
        <v>274</v>
      </c>
      <c r="E2786" s="193" t="s">
        <v>7773</v>
      </c>
      <c r="F2786" s="194" t="s">
        <v>7746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7774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6909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>
      <c r="B2789" s="246"/>
      <c r="C2789" s="247"/>
      <c r="D2789" s="212" t="s">
        <v>283</v>
      </c>
      <c r="E2789" s="248" t="s">
        <v>1</v>
      </c>
      <c r="F2789" s="249" t="s">
        <v>5942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>
      <c r="A2790" s="34"/>
      <c r="B2790" s="35"/>
      <c r="C2790" s="192" t="s">
        <v>4604</v>
      </c>
      <c r="D2790" s="192" t="s">
        <v>274</v>
      </c>
      <c r="E2790" s="193" t="s">
        <v>7775</v>
      </c>
      <c r="F2790" s="194" t="s">
        <v>6981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7776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6909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>
      <c r="B2793" s="246"/>
      <c r="C2793" s="247"/>
      <c r="D2793" s="212" t="s">
        <v>283</v>
      </c>
      <c r="E2793" s="248" t="s">
        <v>1</v>
      </c>
      <c r="F2793" s="249" t="s">
        <v>5942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>
      <c r="A2794" s="34"/>
      <c r="B2794" s="35"/>
      <c r="C2794" s="192" t="s">
        <v>4618</v>
      </c>
      <c r="D2794" s="192" t="s">
        <v>274</v>
      </c>
      <c r="E2794" s="193" t="s">
        <v>7777</v>
      </c>
      <c r="F2794" s="194" t="s">
        <v>6790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7778</v>
      </c>
    </row>
    <row r="2795" spans="1:65" s="13" customFormat="1" ht="11.25">
      <c r="B2795" s="210"/>
      <c r="C2795" s="211"/>
      <c r="D2795" s="212" t="s">
        <v>283</v>
      </c>
      <c r="E2795" s="213" t="s">
        <v>1</v>
      </c>
      <c r="F2795" s="214" t="s">
        <v>6909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>
      <c r="B2797" s="246"/>
      <c r="C2797" s="247"/>
      <c r="D2797" s="212" t="s">
        <v>283</v>
      </c>
      <c r="E2797" s="248" t="s">
        <v>1</v>
      </c>
      <c r="F2797" s="249" t="s">
        <v>5942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>
      <c r="A2798" s="34"/>
      <c r="B2798" s="35"/>
      <c r="C2798" s="192" t="s">
        <v>4625</v>
      </c>
      <c r="D2798" s="192" t="s">
        <v>274</v>
      </c>
      <c r="E2798" s="193" t="s">
        <v>7779</v>
      </c>
      <c r="F2798" s="194" t="s">
        <v>7780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7781</v>
      </c>
    </row>
    <row r="2799" spans="1:65" s="2" customFormat="1" ht="21.75" customHeight="1">
      <c r="A2799" s="34"/>
      <c r="B2799" s="35"/>
      <c r="C2799" s="192" t="s">
        <v>4637</v>
      </c>
      <c r="D2799" s="192" t="s">
        <v>274</v>
      </c>
      <c r="E2799" s="193" t="s">
        <v>7782</v>
      </c>
      <c r="F2799" s="194" t="s">
        <v>7722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7783</v>
      </c>
    </row>
    <row r="2800" spans="1:65" s="12" customFormat="1" ht="25.9" customHeight="1">
      <c r="B2800" s="176"/>
      <c r="C2800" s="177"/>
      <c r="D2800" s="178" t="s">
        <v>75</v>
      </c>
      <c r="E2800" s="179" t="s">
        <v>7784</v>
      </c>
      <c r="F2800" s="179" t="s">
        <v>7785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>
      <c r="A2801" s="34"/>
      <c r="B2801" s="35"/>
      <c r="C2801" s="192" t="s">
        <v>4643</v>
      </c>
      <c r="D2801" s="192" t="s">
        <v>274</v>
      </c>
      <c r="E2801" s="193" t="s">
        <v>7786</v>
      </c>
      <c r="F2801" s="194" t="s">
        <v>7787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7788</v>
      </c>
    </row>
    <row r="2802" spans="1:65" s="13" customFormat="1" ht="22.5">
      <c r="B2802" s="210"/>
      <c r="C2802" s="211"/>
      <c r="D2802" s="212" t="s">
        <v>283</v>
      </c>
      <c r="E2802" s="213" t="s">
        <v>1</v>
      </c>
      <c r="F2802" s="214" t="s">
        <v>7398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>
      <c r="B2803" s="210"/>
      <c r="C2803" s="211"/>
      <c r="D2803" s="212" t="s">
        <v>283</v>
      </c>
      <c r="E2803" s="213" t="s">
        <v>1</v>
      </c>
      <c r="F2803" s="214" t="s">
        <v>7789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>
      <c r="B2804" s="210"/>
      <c r="C2804" s="211"/>
      <c r="D2804" s="212" t="s">
        <v>283</v>
      </c>
      <c r="E2804" s="213" t="s">
        <v>1</v>
      </c>
      <c r="F2804" s="214" t="s">
        <v>7660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6736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>
      <c r="B2807" s="246"/>
      <c r="C2807" s="247"/>
      <c r="D2807" s="212" t="s">
        <v>283</v>
      </c>
      <c r="E2807" s="248" t="s">
        <v>1</v>
      </c>
      <c r="F2807" s="249" t="s">
        <v>5942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>
      <c r="A2808" s="34"/>
      <c r="B2808" s="35"/>
      <c r="C2808" s="192" t="s">
        <v>4650</v>
      </c>
      <c r="D2808" s="192" t="s">
        <v>274</v>
      </c>
      <c r="E2808" s="193" t="s">
        <v>7790</v>
      </c>
      <c r="F2808" s="194" t="s">
        <v>6908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7791</v>
      </c>
    </row>
    <row r="2809" spans="1:65" s="13" customFormat="1" ht="11.25">
      <c r="B2809" s="210"/>
      <c r="C2809" s="211"/>
      <c r="D2809" s="212" t="s">
        <v>283</v>
      </c>
      <c r="E2809" s="213" t="s">
        <v>1</v>
      </c>
      <c r="F2809" s="214" t="s">
        <v>6736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>
      <c r="B2811" s="246"/>
      <c r="C2811" s="247"/>
      <c r="D2811" s="212" t="s">
        <v>283</v>
      </c>
      <c r="E2811" s="248" t="s">
        <v>1</v>
      </c>
      <c r="F2811" s="249" t="s">
        <v>5942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>
      <c r="A2812" s="34"/>
      <c r="B2812" s="35"/>
      <c r="C2812" s="192" t="s">
        <v>4655</v>
      </c>
      <c r="D2812" s="192" t="s">
        <v>274</v>
      </c>
      <c r="E2812" s="193" t="s">
        <v>7792</v>
      </c>
      <c r="F2812" s="194" t="s">
        <v>7793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7794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6736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>
      <c r="B2815" s="246"/>
      <c r="C2815" s="247"/>
      <c r="D2815" s="212" t="s">
        <v>283</v>
      </c>
      <c r="E2815" s="248" t="s">
        <v>1</v>
      </c>
      <c r="F2815" s="249" t="s">
        <v>5942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>
      <c r="A2816" s="34"/>
      <c r="B2816" s="35"/>
      <c r="C2816" s="192" t="s">
        <v>4659</v>
      </c>
      <c r="D2816" s="192" t="s">
        <v>274</v>
      </c>
      <c r="E2816" s="193" t="s">
        <v>7795</v>
      </c>
      <c r="F2816" s="194" t="s">
        <v>7796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7797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6736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>
      <c r="B2819" s="246"/>
      <c r="C2819" s="247"/>
      <c r="D2819" s="212" t="s">
        <v>283</v>
      </c>
      <c r="E2819" s="248" t="s">
        <v>1</v>
      </c>
      <c r="F2819" s="249" t="s">
        <v>5942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>
      <c r="A2820" s="34"/>
      <c r="B2820" s="35"/>
      <c r="C2820" s="192" t="s">
        <v>4664</v>
      </c>
      <c r="D2820" s="192" t="s">
        <v>274</v>
      </c>
      <c r="E2820" s="193" t="s">
        <v>7798</v>
      </c>
      <c r="F2820" s="194" t="s">
        <v>7799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7800</v>
      </c>
    </row>
    <row r="2821" spans="1:65" s="13" customFormat="1" ht="11.25">
      <c r="B2821" s="210"/>
      <c r="C2821" s="211"/>
      <c r="D2821" s="212" t="s">
        <v>283</v>
      </c>
      <c r="E2821" s="213" t="s">
        <v>1</v>
      </c>
      <c r="F2821" s="214" t="s">
        <v>7672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>
      <c r="B2822" s="210"/>
      <c r="C2822" s="211"/>
      <c r="D2822" s="212" t="s">
        <v>283</v>
      </c>
      <c r="E2822" s="213" t="s">
        <v>1</v>
      </c>
      <c r="F2822" s="214" t="s">
        <v>6768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>
      <c r="B2824" s="246"/>
      <c r="C2824" s="247"/>
      <c r="D2824" s="212" t="s">
        <v>283</v>
      </c>
      <c r="E2824" s="248" t="s">
        <v>1</v>
      </c>
      <c r="F2824" s="249" t="s">
        <v>5942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>
      <c r="A2825" s="34"/>
      <c r="B2825" s="35"/>
      <c r="C2825" s="192" t="s">
        <v>4671</v>
      </c>
      <c r="D2825" s="192" t="s">
        <v>274</v>
      </c>
      <c r="E2825" s="193" t="s">
        <v>7801</v>
      </c>
      <c r="F2825" s="194" t="s">
        <v>7802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7803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7425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>
      <c r="B2827" s="221"/>
      <c r="C2827" s="222"/>
      <c r="D2827" s="212" t="s">
        <v>283</v>
      </c>
      <c r="E2827" s="223" t="s">
        <v>1</v>
      </c>
      <c r="F2827" s="224" t="s">
        <v>7804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>
      <c r="B2828" s="246"/>
      <c r="C2828" s="247"/>
      <c r="D2828" s="212" t="s">
        <v>283</v>
      </c>
      <c r="E2828" s="248" t="s">
        <v>1</v>
      </c>
      <c r="F2828" s="249" t="s">
        <v>5942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>
      <c r="A2829" s="34"/>
      <c r="B2829" s="35"/>
      <c r="C2829" s="192" t="s">
        <v>4676</v>
      </c>
      <c r="D2829" s="192" t="s">
        <v>274</v>
      </c>
      <c r="E2829" s="193" t="s">
        <v>7805</v>
      </c>
      <c r="F2829" s="194" t="s">
        <v>6783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7806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6736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>
      <c r="B2832" s="246"/>
      <c r="C2832" s="247"/>
      <c r="D2832" s="212" t="s">
        <v>283</v>
      </c>
      <c r="E2832" s="248" t="s">
        <v>1</v>
      </c>
      <c r="F2832" s="249" t="s">
        <v>5942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>
      <c r="A2833" s="34"/>
      <c r="B2833" s="35"/>
      <c r="C2833" s="192" t="s">
        <v>4680</v>
      </c>
      <c r="D2833" s="192" t="s">
        <v>274</v>
      </c>
      <c r="E2833" s="193" t="s">
        <v>7807</v>
      </c>
      <c r="F2833" s="194" t="s">
        <v>7808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7809</v>
      </c>
    </row>
    <row r="2834" spans="1:65" s="13" customFormat="1" ht="33.75">
      <c r="B2834" s="210"/>
      <c r="C2834" s="211"/>
      <c r="D2834" s="212" t="s">
        <v>283</v>
      </c>
      <c r="E2834" s="213" t="s">
        <v>1</v>
      </c>
      <c r="F2834" s="214" t="s">
        <v>7810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>
      <c r="B2835" s="210"/>
      <c r="C2835" s="211"/>
      <c r="D2835" s="212" t="s">
        <v>283</v>
      </c>
      <c r="E2835" s="213" t="s">
        <v>1</v>
      </c>
      <c r="F2835" s="214" t="s">
        <v>6768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>
      <c r="B2837" s="246"/>
      <c r="C2837" s="247"/>
      <c r="D2837" s="212" t="s">
        <v>283</v>
      </c>
      <c r="E2837" s="248" t="s">
        <v>1</v>
      </c>
      <c r="F2837" s="249" t="s">
        <v>5942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>
      <c r="A2838" s="34"/>
      <c r="B2838" s="35"/>
      <c r="C2838" s="192" t="s">
        <v>4684</v>
      </c>
      <c r="D2838" s="192" t="s">
        <v>274</v>
      </c>
      <c r="E2838" s="193" t="s">
        <v>7811</v>
      </c>
      <c r="F2838" s="194" t="s">
        <v>7680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7812</v>
      </c>
    </row>
    <row r="2839" spans="1:65" s="13" customFormat="1" ht="11.25">
      <c r="B2839" s="210"/>
      <c r="C2839" s="211"/>
      <c r="D2839" s="212" t="s">
        <v>283</v>
      </c>
      <c r="E2839" s="213" t="s">
        <v>1</v>
      </c>
      <c r="F2839" s="214" t="s">
        <v>6768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>
      <c r="B2841" s="246"/>
      <c r="C2841" s="247"/>
      <c r="D2841" s="212" t="s">
        <v>283</v>
      </c>
      <c r="E2841" s="248" t="s">
        <v>1</v>
      </c>
      <c r="F2841" s="249" t="s">
        <v>5942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>
      <c r="A2842" s="34"/>
      <c r="B2842" s="35"/>
      <c r="C2842" s="192" t="s">
        <v>4688</v>
      </c>
      <c r="D2842" s="192" t="s">
        <v>274</v>
      </c>
      <c r="E2842" s="193" t="s">
        <v>7813</v>
      </c>
      <c r="F2842" s="194" t="s">
        <v>7814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7815</v>
      </c>
    </row>
    <row r="2843" spans="1:65" s="2" customFormat="1" ht="21.75" customHeight="1">
      <c r="A2843" s="34"/>
      <c r="B2843" s="35"/>
      <c r="C2843" s="192" t="s">
        <v>4692</v>
      </c>
      <c r="D2843" s="192" t="s">
        <v>274</v>
      </c>
      <c r="E2843" s="193" t="s">
        <v>7816</v>
      </c>
      <c r="F2843" s="194" t="s">
        <v>6809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7817</v>
      </c>
    </row>
    <row r="2844" spans="1:65" s="12" customFormat="1" ht="25.9" customHeight="1">
      <c r="B2844" s="176"/>
      <c r="C2844" s="177"/>
      <c r="D2844" s="178" t="s">
        <v>75</v>
      </c>
      <c r="E2844" s="179" t="s">
        <v>7818</v>
      </c>
      <c r="F2844" s="179" t="s">
        <v>7819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>
      <c r="A2845" s="34"/>
      <c r="B2845" s="35"/>
      <c r="C2845" s="192" t="s">
        <v>4696</v>
      </c>
      <c r="D2845" s="192" t="s">
        <v>274</v>
      </c>
      <c r="E2845" s="193" t="s">
        <v>7820</v>
      </c>
      <c r="F2845" s="194" t="s">
        <v>7821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7822</v>
      </c>
    </row>
    <row r="2846" spans="1:65" s="13" customFormat="1" ht="22.5">
      <c r="B2846" s="210"/>
      <c r="C2846" s="211"/>
      <c r="D2846" s="212" t="s">
        <v>283</v>
      </c>
      <c r="E2846" s="213" t="s">
        <v>1</v>
      </c>
      <c r="F2846" s="214" t="s">
        <v>7398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>
      <c r="B2847" s="210"/>
      <c r="C2847" s="211"/>
      <c r="D2847" s="212" t="s">
        <v>283</v>
      </c>
      <c r="E2847" s="213" t="s">
        <v>1</v>
      </c>
      <c r="F2847" s="214" t="s">
        <v>7692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>
      <c r="B2848" s="210"/>
      <c r="C2848" s="211"/>
      <c r="D2848" s="212" t="s">
        <v>283</v>
      </c>
      <c r="E2848" s="213" t="s">
        <v>1</v>
      </c>
      <c r="F2848" s="214" t="s">
        <v>6717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>
      <c r="B2849" s="210"/>
      <c r="C2849" s="211"/>
      <c r="D2849" s="212" t="s">
        <v>283</v>
      </c>
      <c r="E2849" s="213" t="s">
        <v>1</v>
      </c>
      <c r="F2849" s="214" t="s">
        <v>7660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>
      <c r="B2850" s="210"/>
      <c r="C2850" s="211"/>
      <c r="D2850" s="212" t="s">
        <v>283</v>
      </c>
      <c r="E2850" s="213" t="s">
        <v>1</v>
      </c>
      <c r="F2850" s="214" t="s">
        <v>6768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>
      <c r="B2852" s="246"/>
      <c r="C2852" s="247"/>
      <c r="D2852" s="212" t="s">
        <v>283</v>
      </c>
      <c r="E2852" s="248" t="s">
        <v>1</v>
      </c>
      <c r="F2852" s="249" t="s">
        <v>5942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>
      <c r="A2853" s="34"/>
      <c r="B2853" s="35"/>
      <c r="C2853" s="192" t="s">
        <v>4700</v>
      </c>
      <c r="D2853" s="192" t="s">
        <v>274</v>
      </c>
      <c r="E2853" s="193" t="s">
        <v>7823</v>
      </c>
      <c r="F2853" s="194" t="s">
        <v>7824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7825</v>
      </c>
    </row>
    <row r="2854" spans="1:65" s="13" customFormat="1" ht="11.25">
      <c r="B2854" s="210"/>
      <c r="C2854" s="211"/>
      <c r="D2854" s="212" t="s">
        <v>283</v>
      </c>
      <c r="E2854" s="213" t="s">
        <v>1</v>
      </c>
      <c r="F2854" s="214" t="s">
        <v>6768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>
      <c r="B2856" s="246"/>
      <c r="C2856" s="247"/>
      <c r="D2856" s="212" t="s">
        <v>283</v>
      </c>
      <c r="E2856" s="248" t="s">
        <v>1</v>
      </c>
      <c r="F2856" s="249" t="s">
        <v>5942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>
      <c r="A2857" s="34"/>
      <c r="B2857" s="35"/>
      <c r="C2857" s="192" t="s">
        <v>4714</v>
      </c>
      <c r="D2857" s="192" t="s">
        <v>274</v>
      </c>
      <c r="E2857" s="193" t="s">
        <v>7826</v>
      </c>
      <c r="F2857" s="194" t="s">
        <v>7827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7828</v>
      </c>
    </row>
    <row r="2858" spans="1:65" s="13" customFormat="1" ht="11.25">
      <c r="B2858" s="210"/>
      <c r="C2858" s="211"/>
      <c r="D2858" s="212" t="s">
        <v>283</v>
      </c>
      <c r="E2858" s="213" t="s">
        <v>1</v>
      </c>
      <c r="F2858" s="214" t="s">
        <v>6768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>
      <c r="B2860" s="246"/>
      <c r="C2860" s="247"/>
      <c r="D2860" s="212" t="s">
        <v>283</v>
      </c>
      <c r="E2860" s="248" t="s">
        <v>1</v>
      </c>
      <c r="F2860" s="249" t="s">
        <v>5942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>
      <c r="A2861" s="34"/>
      <c r="B2861" s="35"/>
      <c r="C2861" s="192" t="s">
        <v>4721</v>
      </c>
      <c r="D2861" s="192" t="s">
        <v>274</v>
      </c>
      <c r="E2861" s="193" t="s">
        <v>7829</v>
      </c>
      <c r="F2861" s="194" t="s">
        <v>7830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7831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6768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>
      <c r="B2864" s="246"/>
      <c r="C2864" s="247"/>
      <c r="D2864" s="212" t="s">
        <v>283</v>
      </c>
      <c r="E2864" s="248" t="s">
        <v>1</v>
      </c>
      <c r="F2864" s="249" t="s">
        <v>5942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>
      <c r="A2865" s="34"/>
      <c r="B2865" s="35"/>
      <c r="C2865" s="192" t="s">
        <v>4726</v>
      </c>
      <c r="D2865" s="192" t="s">
        <v>274</v>
      </c>
      <c r="E2865" s="193" t="s">
        <v>7832</v>
      </c>
      <c r="F2865" s="194" t="s">
        <v>7833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7834</v>
      </c>
    </row>
    <row r="2866" spans="1:65" s="13" customFormat="1" ht="11.25">
      <c r="B2866" s="210"/>
      <c r="C2866" s="211"/>
      <c r="D2866" s="212" t="s">
        <v>283</v>
      </c>
      <c r="E2866" s="213" t="s">
        <v>1</v>
      </c>
      <c r="F2866" s="214" t="s">
        <v>6768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>
      <c r="B2868" s="246"/>
      <c r="C2868" s="247"/>
      <c r="D2868" s="212" t="s">
        <v>283</v>
      </c>
      <c r="E2868" s="248" t="s">
        <v>1</v>
      </c>
      <c r="F2868" s="249" t="s">
        <v>5942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>
      <c r="A2869" s="34"/>
      <c r="B2869" s="35"/>
      <c r="C2869" s="192" t="s">
        <v>4730</v>
      </c>
      <c r="D2869" s="192" t="s">
        <v>274</v>
      </c>
      <c r="E2869" s="193" t="s">
        <v>7835</v>
      </c>
      <c r="F2869" s="194" t="s">
        <v>7836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7837</v>
      </c>
    </row>
    <row r="2870" spans="1:65" s="13" customFormat="1" ht="11.25">
      <c r="B2870" s="210"/>
      <c r="C2870" s="211"/>
      <c r="D2870" s="212" t="s">
        <v>283</v>
      </c>
      <c r="E2870" s="213" t="s">
        <v>1</v>
      </c>
      <c r="F2870" s="214" t="s">
        <v>6768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>
      <c r="B2872" s="246"/>
      <c r="C2872" s="247"/>
      <c r="D2872" s="212" t="s">
        <v>283</v>
      </c>
      <c r="E2872" s="248" t="s">
        <v>1</v>
      </c>
      <c r="F2872" s="249" t="s">
        <v>5942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>
      <c r="A2873" s="34"/>
      <c r="B2873" s="35"/>
      <c r="C2873" s="192" t="s">
        <v>4734</v>
      </c>
      <c r="D2873" s="192" t="s">
        <v>274</v>
      </c>
      <c r="E2873" s="193" t="s">
        <v>7838</v>
      </c>
      <c r="F2873" s="194" t="s">
        <v>7839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7840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6768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>
      <c r="B2876" s="246"/>
      <c r="C2876" s="247"/>
      <c r="D2876" s="212" t="s">
        <v>283</v>
      </c>
      <c r="E2876" s="248" t="s">
        <v>1</v>
      </c>
      <c r="F2876" s="249" t="s">
        <v>5942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>
      <c r="A2877" s="34"/>
      <c r="B2877" s="35"/>
      <c r="C2877" s="192" t="s">
        <v>4738</v>
      </c>
      <c r="D2877" s="192" t="s">
        <v>274</v>
      </c>
      <c r="E2877" s="193" t="s">
        <v>7841</v>
      </c>
      <c r="F2877" s="194" t="s">
        <v>7842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7843</v>
      </c>
    </row>
    <row r="2878" spans="1:65" s="13" customFormat="1" ht="11.25">
      <c r="B2878" s="210"/>
      <c r="C2878" s="211"/>
      <c r="D2878" s="212" t="s">
        <v>283</v>
      </c>
      <c r="E2878" s="213" t="s">
        <v>1</v>
      </c>
      <c r="F2878" s="214" t="s">
        <v>6768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>
      <c r="B2880" s="246"/>
      <c r="C2880" s="247"/>
      <c r="D2880" s="212" t="s">
        <v>283</v>
      </c>
      <c r="E2880" s="248" t="s">
        <v>1</v>
      </c>
      <c r="F2880" s="249" t="s">
        <v>5942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>
      <c r="A2881" s="34"/>
      <c r="B2881" s="35"/>
      <c r="C2881" s="192" t="s">
        <v>4742</v>
      </c>
      <c r="D2881" s="192" t="s">
        <v>274</v>
      </c>
      <c r="E2881" s="193" t="s">
        <v>7844</v>
      </c>
      <c r="F2881" s="194" t="s">
        <v>6987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7845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6768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>
      <c r="B2884" s="246"/>
      <c r="C2884" s="247"/>
      <c r="D2884" s="212" t="s">
        <v>283</v>
      </c>
      <c r="E2884" s="248" t="s">
        <v>1</v>
      </c>
      <c r="F2884" s="249" t="s">
        <v>5942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>
      <c r="A2885" s="34"/>
      <c r="B2885" s="35"/>
      <c r="C2885" s="192" t="s">
        <v>4746</v>
      </c>
      <c r="D2885" s="192" t="s">
        <v>274</v>
      </c>
      <c r="E2885" s="193" t="s">
        <v>7846</v>
      </c>
      <c r="F2885" s="194" t="s">
        <v>7847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7848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6768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>
      <c r="B2888" s="246"/>
      <c r="C2888" s="247"/>
      <c r="D2888" s="212" t="s">
        <v>283</v>
      </c>
      <c r="E2888" s="248" t="s">
        <v>1</v>
      </c>
      <c r="F2888" s="249" t="s">
        <v>5942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>
      <c r="A2889" s="34"/>
      <c r="B2889" s="35"/>
      <c r="C2889" s="192" t="s">
        <v>4750</v>
      </c>
      <c r="D2889" s="192" t="s">
        <v>274</v>
      </c>
      <c r="E2889" s="193" t="s">
        <v>7849</v>
      </c>
      <c r="F2889" s="194" t="s">
        <v>7850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7851</v>
      </c>
    </row>
    <row r="2890" spans="1:65" s="2" customFormat="1" ht="21.75" customHeight="1">
      <c r="A2890" s="34"/>
      <c r="B2890" s="35"/>
      <c r="C2890" s="192" t="s">
        <v>4754</v>
      </c>
      <c r="D2890" s="192" t="s">
        <v>274</v>
      </c>
      <c r="E2890" s="193" t="s">
        <v>7852</v>
      </c>
      <c r="F2890" s="194" t="s">
        <v>6809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7853</v>
      </c>
    </row>
    <row r="2891" spans="1:65" s="12" customFormat="1" ht="25.9" customHeight="1">
      <c r="B2891" s="176"/>
      <c r="C2891" s="177"/>
      <c r="D2891" s="178" t="s">
        <v>75</v>
      </c>
      <c r="E2891" s="179" t="s">
        <v>7854</v>
      </c>
      <c r="F2891" s="179" t="s">
        <v>7855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>
      <c r="A2892" s="34"/>
      <c r="B2892" s="35"/>
      <c r="C2892" s="192" t="s">
        <v>4758</v>
      </c>
      <c r="D2892" s="192" t="s">
        <v>274</v>
      </c>
      <c r="E2892" s="193" t="s">
        <v>7856</v>
      </c>
      <c r="F2892" s="194" t="s">
        <v>7857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7858</v>
      </c>
    </row>
    <row r="2893" spans="1:65" s="13" customFormat="1" ht="22.5">
      <c r="B2893" s="210"/>
      <c r="C2893" s="211"/>
      <c r="D2893" s="212" t="s">
        <v>283</v>
      </c>
      <c r="E2893" s="213" t="s">
        <v>1</v>
      </c>
      <c r="F2893" s="214" t="s">
        <v>7859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>
      <c r="B2894" s="210"/>
      <c r="C2894" s="211"/>
      <c r="D2894" s="212" t="s">
        <v>283</v>
      </c>
      <c r="E2894" s="213" t="s">
        <v>1</v>
      </c>
      <c r="F2894" s="214" t="s">
        <v>7860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7861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>
      <c r="B2896" s="210"/>
      <c r="C2896" s="211"/>
      <c r="D2896" s="212" t="s">
        <v>283</v>
      </c>
      <c r="E2896" s="213" t="s">
        <v>1</v>
      </c>
      <c r="F2896" s="214" t="s">
        <v>7862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>
      <c r="B2897" s="210"/>
      <c r="C2897" s="211"/>
      <c r="D2897" s="212" t="s">
        <v>283</v>
      </c>
      <c r="E2897" s="213" t="s">
        <v>1</v>
      </c>
      <c r="F2897" s="214" t="s">
        <v>7863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>
      <c r="B2898" s="210"/>
      <c r="C2898" s="211"/>
      <c r="D2898" s="212" t="s">
        <v>283</v>
      </c>
      <c r="E2898" s="213" t="s">
        <v>1</v>
      </c>
      <c r="F2898" s="214" t="s">
        <v>7864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>
      <c r="B2899" s="210"/>
      <c r="C2899" s="211"/>
      <c r="D2899" s="212" t="s">
        <v>283</v>
      </c>
      <c r="E2899" s="213" t="s">
        <v>1</v>
      </c>
      <c r="F2899" s="214" t="s">
        <v>7865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7866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>
      <c r="B2901" s="210"/>
      <c r="C2901" s="211"/>
      <c r="D2901" s="212" t="s">
        <v>283</v>
      </c>
      <c r="E2901" s="213" t="s">
        <v>1</v>
      </c>
      <c r="F2901" s="214" t="s">
        <v>7867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>
      <c r="B2902" s="210"/>
      <c r="C2902" s="211"/>
      <c r="D2902" s="212" t="s">
        <v>283</v>
      </c>
      <c r="E2902" s="213" t="s">
        <v>1</v>
      </c>
      <c r="F2902" s="214" t="s">
        <v>7868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>
      <c r="B2903" s="210"/>
      <c r="C2903" s="211"/>
      <c r="D2903" s="212" t="s">
        <v>283</v>
      </c>
      <c r="E2903" s="213" t="s">
        <v>1</v>
      </c>
      <c r="F2903" s="214" t="s">
        <v>7869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>
      <c r="B2904" s="210"/>
      <c r="C2904" s="211"/>
      <c r="D2904" s="212" t="s">
        <v>283</v>
      </c>
      <c r="E2904" s="213" t="s">
        <v>1</v>
      </c>
      <c r="F2904" s="214" t="s">
        <v>7870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>
      <c r="B2905" s="210"/>
      <c r="C2905" s="211"/>
      <c r="D2905" s="212" t="s">
        <v>283</v>
      </c>
      <c r="E2905" s="213" t="s">
        <v>1</v>
      </c>
      <c r="F2905" s="214" t="s">
        <v>7871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>
      <c r="B2907" s="246"/>
      <c r="C2907" s="247"/>
      <c r="D2907" s="212" t="s">
        <v>283</v>
      </c>
      <c r="E2907" s="248" t="s">
        <v>1</v>
      </c>
      <c r="F2907" s="249" t="s">
        <v>5942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>
      <c r="B2908" s="176"/>
      <c r="C2908" s="177"/>
      <c r="D2908" s="178" t="s">
        <v>75</v>
      </c>
      <c r="E2908" s="179" t="s">
        <v>7872</v>
      </c>
      <c r="F2908" s="179" t="s">
        <v>7873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>
      <c r="A2909" s="34"/>
      <c r="B2909" s="35"/>
      <c r="C2909" s="192" t="s">
        <v>4762</v>
      </c>
      <c r="D2909" s="192" t="s">
        <v>274</v>
      </c>
      <c r="E2909" s="193" t="s">
        <v>7874</v>
      </c>
      <c r="F2909" s="194" t="s">
        <v>7875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7876</v>
      </c>
    </row>
    <row r="2910" spans="1:65" s="13" customFormat="1" ht="11.25">
      <c r="B2910" s="210"/>
      <c r="C2910" s="211"/>
      <c r="D2910" s="212" t="s">
        <v>283</v>
      </c>
      <c r="E2910" s="213" t="s">
        <v>1</v>
      </c>
      <c r="F2910" s="214" t="s">
        <v>6909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>
      <c r="B2912" s="246"/>
      <c r="C2912" s="247"/>
      <c r="D2912" s="212" t="s">
        <v>283</v>
      </c>
      <c r="E2912" s="248" t="s">
        <v>1</v>
      </c>
      <c r="F2912" s="249" t="s">
        <v>5942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>
      <c r="A2913" s="34"/>
      <c r="B2913" s="35"/>
      <c r="C2913" s="192" t="s">
        <v>4766</v>
      </c>
      <c r="D2913" s="192" t="s">
        <v>274</v>
      </c>
      <c r="E2913" s="193" t="s">
        <v>7877</v>
      </c>
      <c r="F2913" s="194" t="s">
        <v>6790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7878</v>
      </c>
    </row>
    <row r="2914" spans="1:65" s="13" customFormat="1" ht="11.25">
      <c r="B2914" s="210"/>
      <c r="C2914" s="211"/>
      <c r="D2914" s="212" t="s">
        <v>283</v>
      </c>
      <c r="E2914" s="213" t="s">
        <v>1</v>
      </c>
      <c r="F2914" s="214" t="s">
        <v>6909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>
      <c r="B2916" s="246"/>
      <c r="C2916" s="247"/>
      <c r="D2916" s="212" t="s">
        <v>283</v>
      </c>
      <c r="E2916" s="248" t="s">
        <v>1</v>
      </c>
      <c r="F2916" s="249" t="s">
        <v>5942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>
      <c r="A2917" s="34"/>
      <c r="B2917" s="35"/>
      <c r="C2917" s="192" t="s">
        <v>4799</v>
      </c>
      <c r="D2917" s="192" t="s">
        <v>274</v>
      </c>
      <c r="E2917" s="193" t="s">
        <v>7879</v>
      </c>
      <c r="F2917" s="194" t="s">
        <v>6793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7880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6909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>
      <c r="B2920" s="246"/>
      <c r="C2920" s="247"/>
      <c r="D2920" s="212" t="s">
        <v>283</v>
      </c>
      <c r="E2920" s="248" t="s">
        <v>1</v>
      </c>
      <c r="F2920" s="249" t="s">
        <v>5942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>
      <c r="A2921" s="34"/>
      <c r="B2921" s="35"/>
      <c r="C2921" s="192" t="s">
        <v>4803</v>
      </c>
      <c r="D2921" s="192" t="s">
        <v>274</v>
      </c>
      <c r="E2921" s="193" t="s">
        <v>7881</v>
      </c>
      <c r="F2921" s="194" t="s">
        <v>7882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7883</v>
      </c>
    </row>
    <row r="2922" spans="1:65" s="13" customFormat="1" ht="33.75">
      <c r="B2922" s="210"/>
      <c r="C2922" s="211"/>
      <c r="D2922" s="212" t="s">
        <v>283</v>
      </c>
      <c r="E2922" s="213" t="s">
        <v>1</v>
      </c>
      <c r="F2922" s="214" t="s">
        <v>7810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>
      <c r="B2923" s="210"/>
      <c r="C2923" s="211"/>
      <c r="D2923" s="212" t="s">
        <v>283</v>
      </c>
      <c r="E2923" s="213" t="s">
        <v>1</v>
      </c>
      <c r="F2923" s="214" t="s">
        <v>6909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>
      <c r="B2925" s="246"/>
      <c r="C2925" s="247"/>
      <c r="D2925" s="212" t="s">
        <v>283</v>
      </c>
      <c r="E2925" s="248" t="s">
        <v>1</v>
      </c>
      <c r="F2925" s="249" t="s">
        <v>5942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>
      <c r="A2926" s="34"/>
      <c r="B2926" s="35"/>
      <c r="C2926" s="192" t="s">
        <v>4807</v>
      </c>
      <c r="D2926" s="192" t="s">
        <v>274</v>
      </c>
      <c r="E2926" s="193" t="s">
        <v>7884</v>
      </c>
      <c r="F2926" s="194" t="s">
        <v>7885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7886</v>
      </c>
    </row>
    <row r="2927" spans="1:65" s="13" customFormat="1" ht="11.25">
      <c r="B2927" s="210"/>
      <c r="C2927" s="211"/>
      <c r="D2927" s="212" t="s">
        <v>283</v>
      </c>
      <c r="E2927" s="213" t="s">
        <v>1</v>
      </c>
      <c r="F2927" s="214" t="s">
        <v>6909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>
      <c r="B2929" s="246"/>
      <c r="C2929" s="247"/>
      <c r="D2929" s="212" t="s">
        <v>283</v>
      </c>
      <c r="E2929" s="248" t="s">
        <v>1</v>
      </c>
      <c r="F2929" s="249" t="s">
        <v>5942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>
      <c r="A2930" s="34"/>
      <c r="B2930" s="35"/>
      <c r="C2930" s="192" t="s">
        <v>4811</v>
      </c>
      <c r="D2930" s="192" t="s">
        <v>274</v>
      </c>
      <c r="E2930" s="193" t="s">
        <v>7887</v>
      </c>
      <c r="F2930" s="194" t="s">
        <v>7888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7889</v>
      </c>
    </row>
    <row r="2931" spans="1:65" s="2" customFormat="1" ht="21.75" customHeight="1">
      <c r="A2931" s="34"/>
      <c r="B2931" s="35"/>
      <c r="C2931" s="192" t="s">
        <v>4821</v>
      </c>
      <c r="D2931" s="192" t="s">
        <v>274</v>
      </c>
      <c r="E2931" s="193" t="s">
        <v>7890</v>
      </c>
      <c r="F2931" s="194" t="s">
        <v>7722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7891</v>
      </c>
    </row>
    <row r="2932" spans="1:65" s="12" customFormat="1" ht="25.9" customHeight="1">
      <c r="B2932" s="176"/>
      <c r="C2932" s="177"/>
      <c r="D2932" s="178" t="s">
        <v>75</v>
      </c>
      <c r="E2932" s="179" t="s">
        <v>7892</v>
      </c>
      <c r="F2932" s="179" t="s">
        <v>7893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>
      <c r="A2933" s="34"/>
      <c r="B2933" s="35"/>
      <c r="C2933" s="192" t="s">
        <v>4827</v>
      </c>
      <c r="D2933" s="192" t="s">
        <v>274</v>
      </c>
      <c r="E2933" s="193" t="s">
        <v>7894</v>
      </c>
      <c r="F2933" s="194" t="s">
        <v>7895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7896</v>
      </c>
    </row>
    <row r="2934" spans="1:65" s="2" customFormat="1" ht="16.5" customHeight="1">
      <c r="A2934" s="34"/>
      <c r="B2934" s="35"/>
      <c r="C2934" s="192" t="s">
        <v>4831</v>
      </c>
      <c r="D2934" s="192" t="s">
        <v>274</v>
      </c>
      <c r="E2934" s="193" t="s">
        <v>7897</v>
      </c>
      <c r="F2934" s="194" t="s">
        <v>7898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7899</v>
      </c>
    </row>
    <row r="2935" spans="1:65" s="2" customFormat="1" ht="21.75" customHeight="1">
      <c r="A2935" s="34"/>
      <c r="B2935" s="35"/>
      <c r="C2935" s="192" t="s">
        <v>4840</v>
      </c>
      <c r="D2935" s="192" t="s">
        <v>274</v>
      </c>
      <c r="E2935" s="193" t="s">
        <v>7900</v>
      </c>
      <c r="F2935" s="194" t="s">
        <v>7901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7902</v>
      </c>
    </row>
    <row r="2936" spans="1:65" s="2" customFormat="1" ht="24.2" customHeight="1">
      <c r="A2936" s="34"/>
      <c r="B2936" s="35"/>
      <c r="C2936" s="192" t="s">
        <v>4847</v>
      </c>
      <c r="D2936" s="192" t="s">
        <v>274</v>
      </c>
      <c r="E2936" s="193" t="s">
        <v>7903</v>
      </c>
      <c r="F2936" s="194" t="s">
        <v>7904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7905</v>
      </c>
    </row>
    <row r="2937" spans="1:65" s="2" customFormat="1" ht="21.75" customHeight="1">
      <c r="A2937" s="34"/>
      <c r="B2937" s="35"/>
      <c r="C2937" s="192" t="s">
        <v>4856</v>
      </c>
      <c r="D2937" s="192" t="s">
        <v>274</v>
      </c>
      <c r="E2937" s="193" t="s">
        <v>7906</v>
      </c>
      <c r="F2937" s="194" t="s">
        <v>7907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7908</v>
      </c>
    </row>
    <row r="2938" spans="1:65" s="2" customFormat="1" ht="16.5" customHeight="1">
      <c r="A2938" s="34"/>
      <c r="B2938" s="35"/>
      <c r="C2938" s="192" t="s">
        <v>4860</v>
      </c>
      <c r="D2938" s="192" t="s">
        <v>274</v>
      </c>
      <c r="E2938" s="193" t="s">
        <v>7909</v>
      </c>
      <c r="F2938" s="194" t="s">
        <v>7910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7911</v>
      </c>
    </row>
    <row r="2939" spans="1:65" s="2" customFormat="1" ht="16.5" customHeight="1">
      <c r="A2939" s="34"/>
      <c r="B2939" s="35"/>
      <c r="C2939" s="192" t="s">
        <v>4865</v>
      </c>
      <c r="D2939" s="192" t="s">
        <v>274</v>
      </c>
      <c r="E2939" s="193" t="s">
        <v>7912</v>
      </c>
      <c r="F2939" s="194" t="s">
        <v>7913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7914</v>
      </c>
    </row>
    <row r="2940" spans="1:65" s="2" customFormat="1" ht="37.9" customHeight="1">
      <c r="A2940" s="34"/>
      <c r="B2940" s="35"/>
      <c r="C2940" s="192" t="s">
        <v>4870</v>
      </c>
      <c r="D2940" s="192" t="s">
        <v>274</v>
      </c>
      <c r="E2940" s="193" t="s">
        <v>7915</v>
      </c>
      <c r="F2940" s="194" t="s">
        <v>7916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7917</v>
      </c>
    </row>
    <row r="2941" spans="1:65" s="2" customFormat="1" ht="16.5" customHeight="1">
      <c r="A2941" s="34"/>
      <c r="B2941" s="35"/>
      <c r="C2941" s="192" t="s">
        <v>4874</v>
      </c>
      <c r="D2941" s="192" t="s">
        <v>274</v>
      </c>
      <c r="E2941" s="193" t="s">
        <v>7918</v>
      </c>
      <c r="F2941" s="194" t="s">
        <v>7919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7920</v>
      </c>
    </row>
    <row r="2942" spans="1:65" s="2" customFormat="1" ht="16.5" customHeight="1">
      <c r="A2942" s="34"/>
      <c r="B2942" s="35"/>
      <c r="C2942" s="192" t="s">
        <v>4878</v>
      </c>
      <c r="D2942" s="192" t="s">
        <v>274</v>
      </c>
      <c r="E2942" s="193" t="s">
        <v>7921</v>
      </c>
      <c r="F2942" s="194" t="s">
        <v>7922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7923</v>
      </c>
    </row>
    <row r="2943" spans="1:65" s="2" customFormat="1" ht="33" customHeight="1">
      <c r="A2943" s="34"/>
      <c r="B2943" s="35"/>
      <c r="C2943" s="192" t="s">
        <v>4882</v>
      </c>
      <c r="D2943" s="192" t="s">
        <v>274</v>
      </c>
      <c r="E2943" s="193" t="s">
        <v>7924</v>
      </c>
      <c r="F2943" s="194" t="s">
        <v>7925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7926</v>
      </c>
    </row>
    <row r="2944" spans="1:65" s="2" customFormat="1" ht="24.2" customHeight="1">
      <c r="A2944" s="34"/>
      <c r="B2944" s="35"/>
      <c r="C2944" s="192" t="s">
        <v>4886</v>
      </c>
      <c r="D2944" s="192" t="s">
        <v>274</v>
      </c>
      <c r="E2944" s="193" t="s">
        <v>7927</v>
      </c>
      <c r="F2944" s="194" t="s">
        <v>7928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7929</v>
      </c>
    </row>
    <row r="2945" spans="1:65" s="2" customFormat="1" ht="37.9" customHeight="1">
      <c r="A2945" s="34"/>
      <c r="B2945" s="35"/>
      <c r="C2945" s="192" t="s">
        <v>4890</v>
      </c>
      <c r="D2945" s="192" t="s">
        <v>274</v>
      </c>
      <c r="E2945" s="193" t="s">
        <v>7930</v>
      </c>
      <c r="F2945" s="194" t="s">
        <v>7931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7932</v>
      </c>
    </row>
    <row r="2946" spans="1:65" s="2" customFormat="1" ht="16.5" customHeight="1">
      <c r="A2946" s="34"/>
      <c r="B2946" s="35"/>
      <c r="C2946" s="192" t="s">
        <v>4894</v>
      </c>
      <c r="D2946" s="192" t="s">
        <v>274</v>
      </c>
      <c r="E2946" s="193" t="s">
        <v>7933</v>
      </c>
      <c r="F2946" s="194" t="s">
        <v>7934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7935</v>
      </c>
    </row>
    <row r="2947" spans="1:65" s="2" customFormat="1" ht="24.2" customHeight="1">
      <c r="A2947" s="34"/>
      <c r="B2947" s="35"/>
      <c r="C2947" s="192" t="s">
        <v>4898</v>
      </c>
      <c r="D2947" s="192" t="s">
        <v>274</v>
      </c>
      <c r="E2947" s="193" t="s">
        <v>7936</v>
      </c>
      <c r="F2947" s="194" t="s">
        <v>7937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7938</v>
      </c>
    </row>
    <row r="2948" spans="1:65" s="2" customFormat="1" ht="16.5" customHeight="1">
      <c r="A2948" s="34"/>
      <c r="B2948" s="35"/>
      <c r="C2948" s="192" t="s">
        <v>4902</v>
      </c>
      <c r="D2948" s="192" t="s">
        <v>274</v>
      </c>
      <c r="E2948" s="193" t="s">
        <v>7939</v>
      </c>
      <c r="F2948" s="194" t="s">
        <v>7940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7941</v>
      </c>
    </row>
    <row r="2949" spans="1:65" s="2" customFormat="1" ht="16.5" customHeight="1">
      <c r="A2949" s="34"/>
      <c r="B2949" s="35"/>
      <c r="C2949" s="192" t="s">
        <v>4910</v>
      </c>
      <c r="D2949" s="192" t="s">
        <v>274</v>
      </c>
      <c r="E2949" s="193" t="s">
        <v>7942</v>
      </c>
      <c r="F2949" s="194" t="s">
        <v>7943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7944</v>
      </c>
    </row>
    <row r="2950" spans="1:65" s="2" customFormat="1" ht="16.5" customHeight="1">
      <c r="A2950" s="34"/>
      <c r="B2950" s="35"/>
      <c r="C2950" s="192" t="s">
        <v>4914</v>
      </c>
      <c r="D2950" s="192" t="s">
        <v>274</v>
      </c>
      <c r="E2950" s="193" t="s">
        <v>7945</v>
      </c>
      <c r="F2950" s="194" t="s">
        <v>7946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7947</v>
      </c>
    </row>
    <row r="2951" spans="1:65" s="2" customFormat="1" ht="16.5" customHeight="1">
      <c r="A2951" s="34"/>
      <c r="B2951" s="35"/>
      <c r="C2951" s="192" t="s">
        <v>4918</v>
      </c>
      <c r="D2951" s="192" t="s">
        <v>274</v>
      </c>
      <c r="E2951" s="193" t="s">
        <v>7948</v>
      </c>
      <c r="F2951" s="194" t="s">
        <v>7949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7950</v>
      </c>
    </row>
    <row r="2952" spans="1:65" s="2" customFormat="1" ht="6.95" customHeight="1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FwcYUKpIQzS4UxUQkUf5TwVk2TyqhaBcPS79XE/wkotiBMMeVyGIPBnltqjdyqAM+FPddEORpzeLVc1g8Nkj7w==" saltValue="Jq9fH7U079TNMaIOpW0gWSmaFC6bf7l8MhWPh4TNATvw458n3Pm+pdwFG3QLl04BQWSjAbBoA2ruSEe8/WPbIQ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7951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7952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7953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7954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7955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7956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7957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7958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7959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7960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7961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7962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7963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7964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7965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7966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7967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7968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7969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7970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7971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>
      <c r="B117" s="154"/>
      <c r="C117" s="155"/>
      <c r="D117" s="156" t="s">
        <v>7972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>
      <c r="B118" s="160"/>
      <c r="C118" s="104"/>
      <c r="D118" s="161" t="s">
        <v>7973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7974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>
      <c r="B120" s="154"/>
      <c r="C120" s="155"/>
      <c r="D120" s="156" t="s">
        <v>7975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7976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>
      <c r="B122" s="160"/>
      <c r="C122" s="104"/>
      <c r="D122" s="161" t="s">
        <v>7977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>
      <c r="B123" s="154"/>
      <c r="C123" s="155"/>
      <c r="D123" s="156" t="s">
        <v>7978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>
      <c r="B124" s="160"/>
      <c r="C124" s="104"/>
      <c r="D124" s="161" t="s">
        <v>7979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7977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>
      <c r="B126" s="154"/>
      <c r="C126" s="155"/>
      <c r="D126" s="156" t="s">
        <v>7980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7981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7982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45183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7983</v>
      </c>
      <c r="F151" s="179" t="s">
        <v>7984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>
      <c r="B152" s="176"/>
      <c r="C152" s="177"/>
      <c r="D152" s="178" t="s">
        <v>75</v>
      </c>
      <c r="E152" s="190" t="s">
        <v>7985</v>
      </c>
      <c r="F152" s="190" t="s">
        <v>7986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>
      <c r="A153" s="34"/>
      <c r="B153" s="35"/>
      <c r="C153" s="192" t="s">
        <v>16</v>
      </c>
      <c r="D153" s="192" t="s">
        <v>274</v>
      </c>
      <c r="E153" s="193" t="s">
        <v>7987</v>
      </c>
      <c r="F153" s="194" t="s">
        <v>7988</v>
      </c>
      <c r="G153" s="195" t="s">
        <v>5242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>
      <c r="A154" s="34"/>
      <c r="B154" s="35"/>
      <c r="C154" s="192" t="s">
        <v>84</v>
      </c>
      <c r="D154" s="192" t="s">
        <v>274</v>
      </c>
      <c r="E154" s="193" t="s">
        <v>7989</v>
      </c>
      <c r="F154" s="194" t="s">
        <v>7990</v>
      </c>
      <c r="G154" s="195" t="s">
        <v>5242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>
      <c r="A155" s="34"/>
      <c r="B155" s="35"/>
      <c r="C155" s="192" t="s">
        <v>291</v>
      </c>
      <c r="D155" s="192" t="s">
        <v>274</v>
      </c>
      <c r="E155" s="193" t="s">
        <v>7991</v>
      </c>
      <c r="F155" s="194" t="s">
        <v>7992</v>
      </c>
      <c r="G155" s="195" t="s">
        <v>5242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>
      <c r="A156" s="34"/>
      <c r="B156" s="35"/>
      <c r="C156" s="192" t="s">
        <v>279</v>
      </c>
      <c r="D156" s="192" t="s">
        <v>274</v>
      </c>
      <c r="E156" s="193" t="s">
        <v>7993</v>
      </c>
      <c r="F156" s="194" t="s">
        <v>7994</v>
      </c>
      <c r="G156" s="195" t="s">
        <v>5242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>
      <c r="A157" s="34"/>
      <c r="B157" s="35"/>
      <c r="C157" s="192" t="s">
        <v>4523</v>
      </c>
      <c r="D157" s="192" t="s">
        <v>274</v>
      </c>
      <c r="E157" s="193" t="s">
        <v>7995</v>
      </c>
      <c r="F157" s="194" t="s">
        <v>7996</v>
      </c>
      <c r="G157" s="195" t="s">
        <v>5242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>
      <c r="A158" s="34"/>
      <c r="B158" s="35"/>
      <c r="C158" s="192" t="s">
        <v>305</v>
      </c>
      <c r="D158" s="192" t="s">
        <v>274</v>
      </c>
      <c r="E158" s="193" t="s">
        <v>7997</v>
      </c>
      <c r="F158" s="194" t="s">
        <v>7998</v>
      </c>
      <c r="G158" s="195" t="s">
        <v>5242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>
      <c r="A159" s="34"/>
      <c r="B159" s="35"/>
      <c r="C159" s="192" t="s">
        <v>4532</v>
      </c>
      <c r="D159" s="192" t="s">
        <v>274</v>
      </c>
      <c r="E159" s="193" t="s">
        <v>7999</v>
      </c>
      <c r="F159" s="194" t="s">
        <v>8000</v>
      </c>
      <c r="G159" s="195" t="s">
        <v>5242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5121</v>
      </c>
    </row>
    <row r="160" spans="1:65" s="2" customFormat="1" ht="44.25" customHeight="1">
      <c r="A160" s="34"/>
      <c r="B160" s="35"/>
      <c r="C160" s="192" t="s">
        <v>313</v>
      </c>
      <c r="D160" s="192" t="s">
        <v>274</v>
      </c>
      <c r="E160" s="193" t="s">
        <v>8001</v>
      </c>
      <c r="F160" s="194" t="s">
        <v>8002</v>
      </c>
      <c r="G160" s="195" t="s">
        <v>5242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>
      <c r="A161" s="34"/>
      <c r="B161" s="35"/>
      <c r="C161" s="192" t="s">
        <v>2526</v>
      </c>
      <c r="D161" s="192" t="s">
        <v>274</v>
      </c>
      <c r="E161" s="193" t="s">
        <v>8003</v>
      </c>
      <c r="F161" s="194" t="s">
        <v>8004</v>
      </c>
      <c r="G161" s="195" t="s">
        <v>5242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>
      <c r="A162" s="34"/>
      <c r="B162" s="35"/>
      <c r="C162" s="192" t="s">
        <v>320</v>
      </c>
      <c r="D162" s="192" t="s">
        <v>274</v>
      </c>
      <c r="E162" s="193" t="s">
        <v>8005</v>
      </c>
      <c r="F162" s="194" t="s">
        <v>8006</v>
      </c>
      <c r="G162" s="195" t="s">
        <v>5242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>
      <c r="A163" s="34"/>
      <c r="B163" s="35"/>
      <c r="C163" s="192" t="s">
        <v>330</v>
      </c>
      <c r="D163" s="192" t="s">
        <v>274</v>
      </c>
      <c r="E163" s="193" t="s">
        <v>8007</v>
      </c>
      <c r="F163" s="194" t="s">
        <v>8008</v>
      </c>
      <c r="G163" s="195" t="s">
        <v>5242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>
      <c r="A164" s="34"/>
      <c r="B164" s="35"/>
      <c r="C164" s="192" t="s">
        <v>344</v>
      </c>
      <c r="D164" s="192" t="s">
        <v>274</v>
      </c>
      <c r="E164" s="193" t="s">
        <v>8009</v>
      </c>
      <c r="F164" s="194" t="s">
        <v>8010</v>
      </c>
      <c r="G164" s="195" t="s">
        <v>5242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>
      <c r="A165" s="34"/>
      <c r="B165" s="35"/>
      <c r="C165" s="192" t="s">
        <v>4826</v>
      </c>
      <c r="D165" s="192" t="s">
        <v>274</v>
      </c>
      <c r="E165" s="193" t="s">
        <v>8011</v>
      </c>
      <c r="F165" s="194" t="s">
        <v>8012</v>
      </c>
      <c r="G165" s="195" t="s">
        <v>5242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>
      <c r="A166" s="34"/>
      <c r="B166" s="35"/>
      <c r="C166" s="192" t="s">
        <v>5121</v>
      </c>
      <c r="D166" s="192" t="s">
        <v>274</v>
      </c>
      <c r="E166" s="193" t="s">
        <v>8013</v>
      </c>
      <c r="F166" s="194" t="s">
        <v>8014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>
      <c r="A167" s="34"/>
      <c r="B167" s="35"/>
      <c r="C167" s="192" t="s">
        <v>8</v>
      </c>
      <c r="D167" s="192" t="s">
        <v>274</v>
      </c>
      <c r="E167" s="193" t="s">
        <v>8015</v>
      </c>
      <c r="F167" s="194" t="s">
        <v>8016</v>
      </c>
      <c r="G167" s="195" t="s">
        <v>5242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>
      <c r="A168" s="34"/>
      <c r="B168" s="35"/>
      <c r="C168" s="192" t="s">
        <v>358</v>
      </c>
      <c r="D168" s="192" t="s">
        <v>274</v>
      </c>
      <c r="E168" s="193" t="s">
        <v>8017</v>
      </c>
      <c r="F168" s="194" t="s">
        <v>8018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>
      <c r="B169" s="176"/>
      <c r="C169" s="177"/>
      <c r="D169" s="178" t="s">
        <v>75</v>
      </c>
      <c r="E169" s="190" t="s">
        <v>8019</v>
      </c>
      <c r="F169" s="190" t="s">
        <v>8020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>
      <c r="A170" s="34"/>
      <c r="B170" s="35"/>
      <c r="C170" s="192" t="s">
        <v>363</v>
      </c>
      <c r="D170" s="192" t="s">
        <v>274</v>
      </c>
      <c r="E170" s="193" t="s">
        <v>8021</v>
      </c>
      <c r="F170" s="194" t="s">
        <v>8022</v>
      </c>
      <c r="G170" s="195" t="s">
        <v>5242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>
      <c r="B171" s="176"/>
      <c r="C171" s="177"/>
      <c r="D171" s="178" t="s">
        <v>75</v>
      </c>
      <c r="E171" s="190" t="s">
        <v>8023</v>
      </c>
      <c r="F171" s="190" t="s">
        <v>8024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>
      <c r="A172" s="34"/>
      <c r="B172" s="35"/>
      <c r="C172" s="192" t="s">
        <v>368</v>
      </c>
      <c r="D172" s="192" t="s">
        <v>274</v>
      </c>
      <c r="E172" s="193" t="s">
        <v>8025</v>
      </c>
      <c r="F172" s="194" t="s">
        <v>8026</v>
      </c>
      <c r="G172" s="195" t="s">
        <v>5242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>
      <c r="A173" s="34"/>
      <c r="B173" s="35"/>
      <c r="C173" s="192" t="s">
        <v>5995</v>
      </c>
      <c r="D173" s="192" t="s">
        <v>274</v>
      </c>
      <c r="E173" s="193" t="s">
        <v>8027</v>
      </c>
      <c r="F173" s="194" t="s">
        <v>8028</v>
      </c>
      <c r="G173" s="195" t="s">
        <v>5242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>
      <c r="B174" s="176"/>
      <c r="C174" s="177"/>
      <c r="D174" s="178" t="s">
        <v>75</v>
      </c>
      <c r="E174" s="190" t="s">
        <v>8029</v>
      </c>
      <c r="F174" s="190" t="s">
        <v>8030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>
      <c r="A175" s="34"/>
      <c r="B175" s="35"/>
      <c r="C175" s="192" t="s">
        <v>377</v>
      </c>
      <c r="D175" s="192" t="s">
        <v>274</v>
      </c>
      <c r="E175" s="193" t="s">
        <v>8031</v>
      </c>
      <c r="F175" s="194" t="s">
        <v>8032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>
      <c r="B176" s="176"/>
      <c r="C176" s="177"/>
      <c r="D176" s="178" t="s">
        <v>75</v>
      </c>
      <c r="E176" s="190" t="s">
        <v>8033</v>
      </c>
      <c r="F176" s="190" t="s">
        <v>8034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>
      <c r="A177" s="34"/>
      <c r="B177" s="35"/>
      <c r="C177" s="192" t="s">
        <v>7</v>
      </c>
      <c r="D177" s="192" t="s">
        <v>274</v>
      </c>
      <c r="E177" s="193" t="s">
        <v>8035</v>
      </c>
      <c r="F177" s="194" t="s">
        <v>8036</v>
      </c>
      <c r="G177" s="195" t="s">
        <v>5242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>
      <c r="B178" s="176"/>
      <c r="C178" s="177"/>
      <c r="D178" s="178" t="s">
        <v>75</v>
      </c>
      <c r="E178" s="190" t="s">
        <v>8037</v>
      </c>
      <c r="F178" s="190" t="s">
        <v>8038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>
      <c r="A179" s="34"/>
      <c r="B179" s="35"/>
      <c r="C179" s="192" t="s">
        <v>393</v>
      </c>
      <c r="D179" s="192" t="s">
        <v>274</v>
      </c>
      <c r="E179" s="193" t="s">
        <v>8039</v>
      </c>
      <c r="F179" s="194" t="s">
        <v>8040</v>
      </c>
      <c r="G179" s="195" t="s">
        <v>5242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>
      <c r="A180" s="34"/>
      <c r="B180" s="35"/>
      <c r="C180" s="192" t="s">
        <v>399</v>
      </c>
      <c r="D180" s="192" t="s">
        <v>274</v>
      </c>
      <c r="E180" s="193" t="s">
        <v>8041</v>
      </c>
      <c r="F180" s="194" t="s">
        <v>8042</v>
      </c>
      <c r="G180" s="195" t="s">
        <v>5242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>
      <c r="A181" s="34"/>
      <c r="B181" s="35"/>
      <c r="C181" s="192" t="s">
        <v>413</v>
      </c>
      <c r="D181" s="192" t="s">
        <v>274</v>
      </c>
      <c r="E181" s="193" t="s">
        <v>8043</v>
      </c>
      <c r="F181" s="194" t="s">
        <v>8044</v>
      </c>
      <c r="G181" s="195" t="s">
        <v>5242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>
      <c r="B182" s="210"/>
      <c r="C182" s="211"/>
      <c r="D182" s="212" t="s">
        <v>283</v>
      </c>
      <c r="E182" s="213" t="s">
        <v>1</v>
      </c>
      <c r="F182" s="214" t="s">
        <v>8045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8046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>
      <c r="A185" s="34"/>
      <c r="B185" s="35"/>
      <c r="C185" s="192" t="s">
        <v>417</v>
      </c>
      <c r="D185" s="192" t="s">
        <v>274</v>
      </c>
      <c r="E185" s="193" t="s">
        <v>8047</v>
      </c>
      <c r="F185" s="194" t="s">
        <v>8048</v>
      </c>
      <c r="G185" s="195" t="s">
        <v>5242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>
      <c r="A186" s="34"/>
      <c r="B186" s="35"/>
      <c r="C186" s="192" t="s">
        <v>431</v>
      </c>
      <c r="D186" s="192" t="s">
        <v>274</v>
      </c>
      <c r="E186" s="193" t="s">
        <v>8049</v>
      </c>
      <c r="F186" s="194" t="s">
        <v>8050</v>
      </c>
      <c r="G186" s="195" t="s">
        <v>8051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>
      <c r="A187" s="34"/>
      <c r="B187" s="35"/>
      <c r="C187" s="192" t="s">
        <v>448</v>
      </c>
      <c r="D187" s="192" t="s">
        <v>274</v>
      </c>
      <c r="E187" s="193" t="s">
        <v>8052</v>
      </c>
      <c r="F187" s="194" t="s">
        <v>8053</v>
      </c>
      <c r="G187" s="195" t="s">
        <v>8051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>
      <c r="B188" s="176"/>
      <c r="C188" s="177"/>
      <c r="D188" s="178" t="s">
        <v>75</v>
      </c>
      <c r="E188" s="190" t="s">
        <v>8054</v>
      </c>
      <c r="F188" s="190" t="s">
        <v>8055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>
      <c r="A189" s="34"/>
      <c r="B189" s="35"/>
      <c r="C189" s="192" t="s">
        <v>453</v>
      </c>
      <c r="D189" s="192" t="s">
        <v>274</v>
      </c>
      <c r="E189" s="193" t="s">
        <v>8056</v>
      </c>
      <c r="F189" s="194" t="s">
        <v>8057</v>
      </c>
      <c r="G189" s="195" t="s">
        <v>8051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>
      <c r="A190" s="34"/>
      <c r="B190" s="35"/>
      <c r="C190" s="192" t="s">
        <v>464</v>
      </c>
      <c r="D190" s="192" t="s">
        <v>274</v>
      </c>
      <c r="E190" s="193" t="s">
        <v>8058</v>
      </c>
      <c r="F190" s="194" t="s">
        <v>8059</v>
      </c>
      <c r="G190" s="195" t="s">
        <v>8051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>
      <c r="A191" s="34"/>
      <c r="B191" s="35"/>
      <c r="C191" s="192" t="s">
        <v>471</v>
      </c>
      <c r="D191" s="192" t="s">
        <v>274</v>
      </c>
      <c r="E191" s="193" t="s">
        <v>8060</v>
      </c>
      <c r="F191" s="194" t="s">
        <v>8061</v>
      </c>
      <c r="G191" s="195" t="s">
        <v>8051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>
      <c r="A192" s="34"/>
      <c r="B192" s="35"/>
      <c r="C192" s="192" t="s">
        <v>476</v>
      </c>
      <c r="D192" s="192" t="s">
        <v>274</v>
      </c>
      <c r="E192" s="193" t="s">
        <v>8062</v>
      </c>
      <c r="F192" s="194" t="s">
        <v>8063</v>
      </c>
      <c r="G192" s="195" t="s">
        <v>5242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>
      <c r="A193" s="34"/>
      <c r="B193" s="35"/>
      <c r="C193" s="192" t="s">
        <v>483</v>
      </c>
      <c r="D193" s="192" t="s">
        <v>274</v>
      </c>
      <c r="E193" s="193" t="s">
        <v>7987</v>
      </c>
      <c r="F193" s="194" t="s">
        <v>7988</v>
      </c>
      <c r="G193" s="195" t="s">
        <v>5242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>
      <c r="A194" s="34"/>
      <c r="B194" s="35"/>
      <c r="C194" s="192" t="s">
        <v>491</v>
      </c>
      <c r="D194" s="192" t="s">
        <v>274</v>
      </c>
      <c r="E194" s="193" t="s">
        <v>7989</v>
      </c>
      <c r="F194" s="194" t="s">
        <v>7990</v>
      </c>
      <c r="G194" s="195" t="s">
        <v>5242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>
      <c r="A195" s="34"/>
      <c r="B195" s="35"/>
      <c r="C195" s="192" t="s">
        <v>496</v>
      </c>
      <c r="D195" s="192" t="s">
        <v>274</v>
      </c>
      <c r="E195" s="193" t="s">
        <v>7991</v>
      </c>
      <c r="F195" s="194" t="s">
        <v>7992</v>
      </c>
      <c r="G195" s="195" t="s">
        <v>5242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>
      <c r="A196" s="34"/>
      <c r="B196" s="35"/>
      <c r="C196" s="192" t="s">
        <v>504</v>
      </c>
      <c r="D196" s="192" t="s">
        <v>274</v>
      </c>
      <c r="E196" s="193" t="s">
        <v>8064</v>
      </c>
      <c r="F196" s="194" t="s">
        <v>8065</v>
      </c>
      <c r="G196" s="195" t="s">
        <v>5242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>
      <c r="A197" s="34"/>
      <c r="B197" s="35"/>
      <c r="C197" s="192" t="s">
        <v>511</v>
      </c>
      <c r="D197" s="192" t="s">
        <v>274</v>
      </c>
      <c r="E197" s="193" t="s">
        <v>8066</v>
      </c>
      <c r="F197" s="194" t="s">
        <v>8067</v>
      </c>
      <c r="G197" s="195" t="s">
        <v>5242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>
      <c r="A198" s="34"/>
      <c r="B198" s="35"/>
      <c r="C198" s="192" t="s">
        <v>516</v>
      </c>
      <c r="D198" s="192" t="s">
        <v>274</v>
      </c>
      <c r="E198" s="193" t="s">
        <v>8068</v>
      </c>
      <c r="F198" s="194" t="s">
        <v>8069</v>
      </c>
      <c r="G198" s="195" t="s">
        <v>5242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>
      <c r="A199" s="34"/>
      <c r="B199" s="35"/>
      <c r="C199" s="192" t="s">
        <v>523</v>
      </c>
      <c r="D199" s="192" t="s">
        <v>274</v>
      </c>
      <c r="E199" s="193" t="s">
        <v>8070</v>
      </c>
      <c r="F199" s="194" t="s">
        <v>8071</v>
      </c>
      <c r="G199" s="195" t="s">
        <v>5242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>
      <c r="A200" s="34"/>
      <c r="B200" s="35"/>
      <c r="C200" s="192" t="s">
        <v>531</v>
      </c>
      <c r="D200" s="192" t="s">
        <v>274</v>
      </c>
      <c r="E200" s="193" t="s">
        <v>8072</v>
      </c>
      <c r="F200" s="194" t="s">
        <v>8073</v>
      </c>
      <c r="G200" s="195" t="s">
        <v>5242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>
      <c r="A201" s="34"/>
      <c r="B201" s="35"/>
      <c r="C201" s="192" t="s">
        <v>536</v>
      </c>
      <c r="D201" s="192" t="s">
        <v>274</v>
      </c>
      <c r="E201" s="193" t="s">
        <v>8074</v>
      </c>
      <c r="F201" s="194" t="s">
        <v>8075</v>
      </c>
      <c r="G201" s="195" t="s">
        <v>5242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>
      <c r="A202" s="34"/>
      <c r="B202" s="35"/>
      <c r="C202" s="192" t="s">
        <v>544</v>
      </c>
      <c r="D202" s="192" t="s">
        <v>274</v>
      </c>
      <c r="E202" s="193" t="s">
        <v>8076</v>
      </c>
      <c r="F202" s="194" t="s">
        <v>8077</v>
      </c>
      <c r="G202" s="195" t="s">
        <v>5242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>
      <c r="A203" s="34"/>
      <c r="B203" s="35"/>
      <c r="C203" s="192" t="s">
        <v>551</v>
      </c>
      <c r="D203" s="192" t="s">
        <v>274</v>
      </c>
      <c r="E203" s="193" t="s">
        <v>8078</v>
      </c>
      <c r="F203" s="194" t="s">
        <v>8079</v>
      </c>
      <c r="G203" s="195" t="s">
        <v>5242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6382</v>
      </c>
    </row>
    <row r="204" spans="1:65" s="2" customFormat="1" ht="37.9" customHeight="1">
      <c r="A204" s="34"/>
      <c r="B204" s="35"/>
      <c r="C204" s="192" t="s">
        <v>559</v>
      </c>
      <c r="D204" s="192" t="s">
        <v>274</v>
      </c>
      <c r="E204" s="193" t="s">
        <v>8080</v>
      </c>
      <c r="F204" s="194" t="s">
        <v>8081</v>
      </c>
      <c r="G204" s="195" t="s">
        <v>5242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>
      <c r="A205" s="34"/>
      <c r="B205" s="35"/>
      <c r="C205" s="192" t="s">
        <v>574</v>
      </c>
      <c r="D205" s="192" t="s">
        <v>274</v>
      </c>
      <c r="E205" s="193" t="s">
        <v>8082</v>
      </c>
      <c r="F205" s="194" t="s">
        <v>8083</v>
      </c>
      <c r="G205" s="195" t="s">
        <v>5242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>
      <c r="A206" s="34"/>
      <c r="B206" s="35"/>
      <c r="C206" s="192" t="s">
        <v>584</v>
      </c>
      <c r="D206" s="192" t="s">
        <v>274</v>
      </c>
      <c r="E206" s="193" t="s">
        <v>8084</v>
      </c>
      <c r="F206" s="194" t="s">
        <v>8085</v>
      </c>
      <c r="G206" s="195" t="s">
        <v>8051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>
      <c r="A207" s="34"/>
      <c r="B207" s="35"/>
      <c r="C207" s="192" t="s">
        <v>594</v>
      </c>
      <c r="D207" s="192" t="s">
        <v>274</v>
      </c>
      <c r="E207" s="193" t="s">
        <v>8086</v>
      </c>
      <c r="F207" s="194" t="s">
        <v>8087</v>
      </c>
      <c r="G207" s="195" t="s">
        <v>5242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>
      <c r="A208" s="34"/>
      <c r="B208" s="35"/>
      <c r="C208" s="192" t="s">
        <v>606</v>
      </c>
      <c r="D208" s="192" t="s">
        <v>274</v>
      </c>
      <c r="E208" s="193" t="s">
        <v>8088</v>
      </c>
      <c r="F208" s="194" t="s">
        <v>8089</v>
      </c>
      <c r="G208" s="195" t="s">
        <v>5242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>
      <c r="A209" s="34"/>
      <c r="B209" s="35"/>
      <c r="C209" s="192" t="s">
        <v>617</v>
      </c>
      <c r="D209" s="192" t="s">
        <v>274</v>
      </c>
      <c r="E209" s="193" t="s">
        <v>8090</v>
      </c>
      <c r="F209" s="194" t="s">
        <v>8091</v>
      </c>
      <c r="G209" s="195" t="s">
        <v>5242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8092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8093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8094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>
      <c r="A214" s="34"/>
      <c r="B214" s="35"/>
      <c r="C214" s="192" t="s">
        <v>632</v>
      </c>
      <c r="D214" s="192" t="s">
        <v>274</v>
      </c>
      <c r="E214" s="193" t="s">
        <v>8095</v>
      </c>
      <c r="F214" s="194" t="s">
        <v>8096</v>
      </c>
      <c r="G214" s="195" t="s">
        <v>5242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>
      <c r="B215" s="176"/>
      <c r="C215" s="177"/>
      <c r="D215" s="178" t="s">
        <v>75</v>
      </c>
      <c r="E215" s="190" t="s">
        <v>8097</v>
      </c>
      <c r="F215" s="190" t="s">
        <v>8098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>
      <c r="A216" s="34"/>
      <c r="B216" s="35"/>
      <c r="C216" s="192" t="s">
        <v>644</v>
      </c>
      <c r="D216" s="192" t="s">
        <v>274</v>
      </c>
      <c r="E216" s="193" t="s">
        <v>8099</v>
      </c>
      <c r="F216" s="194" t="s">
        <v>8100</v>
      </c>
      <c r="G216" s="195" t="s">
        <v>8051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>
      <c r="A217" s="34"/>
      <c r="B217" s="35"/>
      <c r="C217" s="192" t="s">
        <v>653</v>
      </c>
      <c r="D217" s="192" t="s">
        <v>274</v>
      </c>
      <c r="E217" s="193" t="s">
        <v>8101</v>
      </c>
      <c r="F217" s="194" t="s">
        <v>8102</v>
      </c>
      <c r="G217" s="195" t="s">
        <v>8051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>
      <c r="A218" s="34"/>
      <c r="B218" s="35"/>
      <c r="C218" s="192" t="s">
        <v>662</v>
      </c>
      <c r="D218" s="192" t="s">
        <v>274</v>
      </c>
      <c r="E218" s="193" t="s">
        <v>8060</v>
      </c>
      <c r="F218" s="194" t="s">
        <v>8061</v>
      </c>
      <c r="G218" s="195" t="s">
        <v>8051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>
      <c r="A219" s="34"/>
      <c r="B219" s="35"/>
      <c r="C219" s="192" t="s">
        <v>667</v>
      </c>
      <c r="D219" s="192" t="s">
        <v>274</v>
      </c>
      <c r="E219" s="193" t="s">
        <v>8062</v>
      </c>
      <c r="F219" s="194" t="s">
        <v>8063</v>
      </c>
      <c r="G219" s="195" t="s">
        <v>5242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>
      <c r="A220" s="34"/>
      <c r="B220" s="35"/>
      <c r="C220" s="192" t="s">
        <v>676</v>
      </c>
      <c r="D220" s="192" t="s">
        <v>274</v>
      </c>
      <c r="E220" s="193" t="s">
        <v>7987</v>
      </c>
      <c r="F220" s="194" t="s">
        <v>7988</v>
      </c>
      <c r="G220" s="195" t="s">
        <v>5242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>
      <c r="A221" s="34"/>
      <c r="B221" s="35"/>
      <c r="C221" s="192" t="s">
        <v>684</v>
      </c>
      <c r="D221" s="192" t="s">
        <v>274</v>
      </c>
      <c r="E221" s="193" t="s">
        <v>7989</v>
      </c>
      <c r="F221" s="194" t="s">
        <v>7990</v>
      </c>
      <c r="G221" s="195" t="s">
        <v>5242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>
      <c r="A222" s="34"/>
      <c r="B222" s="35"/>
      <c r="C222" s="192" t="s">
        <v>692</v>
      </c>
      <c r="D222" s="192" t="s">
        <v>274</v>
      </c>
      <c r="E222" s="193" t="s">
        <v>7991</v>
      </c>
      <c r="F222" s="194" t="s">
        <v>7992</v>
      </c>
      <c r="G222" s="195" t="s">
        <v>5242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>
      <c r="A223" s="34"/>
      <c r="B223" s="35"/>
      <c r="C223" s="192" t="s">
        <v>701</v>
      </c>
      <c r="D223" s="192" t="s">
        <v>274</v>
      </c>
      <c r="E223" s="193" t="s">
        <v>8064</v>
      </c>
      <c r="F223" s="194" t="s">
        <v>8065</v>
      </c>
      <c r="G223" s="195" t="s">
        <v>5242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>
      <c r="A224" s="34"/>
      <c r="B224" s="35"/>
      <c r="C224" s="192" t="s">
        <v>713</v>
      </c>
      <c r="D224" s="192" t="s">
        <v>274</v>
      </c>
      <c r="E224" s="193" t="s">
        <v>8103</v>
      </c>
      <c r="F224" s="194" t="s">
        <v>8104</v>
      </c>
      <c r="G224" s="195" t="s">
        <v>5242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>
      <c r="A225" s="34"/>
      <c r="B225" s="35"/>
      <c r="C225" s="192" t="s">
        <v>718</v>
      </c>
      <c r="D225" s="192" t="s">
        <v>274</v>
      </c>
      <c r="E225" s="193" t="s">
        <v>8070</v>
      </c>
      <c r="F225" s="194" t="s">
        <v>8071</v>
      </c>
      <c r="G225" s="195" t="s">
        <v>5242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>
      <c r="A226" s="34"/>
      <c r="B226" s="35"/>
      <c r="C226" s="192" t="s">
        <v>727</v>
      </c>
      <c r="D226" s="192" t="s">
        <v>274</v>
      </c>
      <c r="E226" s="193" t="s">
        <v>8072</v>
      </c>
      <c r="F226" s="194" t="s">
        <v>8073</v>
      </c>
      <c r="G226" s="195" t="s">
        <v>5242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>
      <c r="A227" s="34"/>
      <c r="B227" s="35"/>
      <c r="C227" s="192" t="s">
        <v>733</v>
      </c>
      <c r="D227" s="192" t="s">
        <v>274</v>
      </c>
      <c r="E227" s="193" t="s">
        <v>8074</v>
      </c>
      <c r="F227" s="194" t="s">
        <v>8075</v>
      </c>
      <c r="G227" s="195" t="s">
        <v>5242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>
      <c r="A228" s="34"/>
      <c r="B228" s="35"/>
      <c r="C228" s="192" t="s">
        <v>741</v>
      </c>
      <c r="D228" s="192" t="s">
        <v>274</v>
      </c>
      <c r="E228" s="193" t="s">
        <v>8105</v>
      </c>
      <c r="F228" s="194" t="s">
        <v>8106</v>
      </c>
      <c r="G228" s="195" t="s">
        <v>5242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>
      <c r="A229" s="34"/>
      <c r="B229" s="35"/>
      <c r="C229" s="192" t="s">
        <v>755</v>
      </c>
      <c r="D229" s="192" t="s">
        <v>274</v>
      </c>
      <c r="E229" s="193" t="s">
        <v>8107</v>
      </c>
      <c r="F229" s="194" t="s">
        <v>8108</v>
      </c>
      <c r="G229" s="195" t="s">
        <v>5242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>
      <c r="A230" s="34"/>
      <c r="B230" s="35"/>
      <c r="C230" s="192" t="s">
        <v>765</v>
      </c>
      <c r="D230" s="192" t="s">
        <v>274</v>
      </c>
      <c r="E230" s="193" t="s">
        <v>8086</v>
      </c>
      <c r="F230" s="194" t="s">
        <v>8087</v>
      </c>
      <c r="G230" s="195" t="s">
        <v>5242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>
      <c r="A231" s="34"/>
      <c r="B231" s="35"/>
      <c r="C231" s="192" t="s">
        <v>771</v>
      </c>
      <c r="D231" s="192" t="s">
        <v>274</v>
      </c>
      <c r="E231" s="193" t="s">
        <v>8088</v>
      </c>
      <c r="F231" s="194" t="s">
        <v>8089</v>
      </c>
      <c r="G231" s="195" t="s">
        <v>5242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>
      <c r="A232" s="34"/>
      <c r="B232" s="35"/>
      <c r="C232" s="192" t="s">
        <v>781</v>
      </c>
      <c r="D232" s="192" t="s">
        <v>274</v>
      </c>
      <c r="E232" s="193" t="s">
        <v>8095</v>
      </c>
      <c r="F232" s="194" t="s">
        <v>8096</v>
      </c>
      <c r="G232" s="195" t="s">
        <v>5242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>
      <c r="B233" s="176"/>
      <c r="C233" s="177"/>
      <c r="D233" s="178" t="s">
        <v>75</v>
      </c>
      <c r="E233" s="190" t="s">
        <v>8109</v>
      </c>
      <c r="F233" s="190" t="s">
        <v>8110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>
      <c r="A234" s="34"/>
      <c r="B234" s="35"/>
      <c r="C234" s="192" t="s">
        <v>789</v>
      </c>
      <c r="D234" s="192" t="s">
        <v>274</v>
      </c>
      <c r="E234" s="193" t="s">
        <v>8056</v>
      </c>
      <c r="F234" s="194" t="s">
        <v>8057</v>
      </c>
      <c r="G234" s="195" t="s">
        <v>8051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>
      <c r="A235" s="34"/>
      <c r="B235" s="35"/>
      <c r="C235" s="192" t="s">
        <v>794</v>
      </c>
      <c r="D235" s="192" t="s">
        <v>274</v>
      </c>
      <c r="E235" s="193" t="s">
        <v>8058</v>
      </c>
      <c r="F235" s="194" t="s">
        <v>8059</v>
      </c>
      <c r="G235" s="195" t="s">
        <v>8051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>
      <c r="A236" s="34"/>
      <c r="B236" s="35"/>
      <c r="C236" s="192" t="s">
        <v>802</v>
      </c>
      <c r="D236" s="192" t="s">
        <v>274</v>
      </c>
      <c r="E236" s="193" t="s">
        <v>8060</v>
      </c>
      <c r="F236" s="194" t="s">
        <v>8061</v>
      </c>
      <c r="G236" s="195" t="s">
        <v>8051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>
      <c r="A237" s="34"/>
      <c r="B237" s="35"/>
      <c r="C237" s="192" t="s">
        <v>809</v>
      </c>
      <c r="D237" s="192" t="s">
        <v>274</v>
      </c>
      <c r="E237" s="193" t="s">
        <v>8062</v>
      </c>
      <c r="F237" s="194" t="s">
        <v>8063</v>
      </c>
      <c r="G237" s="195" t="s">
        <v>5242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>
      <c r="A238" s="34"/>
      <c r="B238" s="35"/>
      <c r="C238" s="192" t="s">
        <v>816</v>
      </c>
      <c r="D238" s="192" t="s">
        <v>274</v>
      </c>
      <c r="E238" s="193" t="s">
        <v>7987</v>
      </c>
      <c r="F238" s="194" t="s">
        <v>7988</v>
      </c>
      <c r="G238" s="195" t="s">
        <v>5242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>
      <c r="A239" s="34"/>
      <c r="B239" s="35"/>
      <c r="C239" s="192" t="s">
        <v>824</v>
      </c>
      <c r="D239" s="192" t="s">
        <v>274</v>
      </c>
      <c r="E239" s="193" t="s">
        <v>7989</v>
      </c>
      <c r="F239" s="194" t="s">
        <v>7990</v>
      </c>
      <c r="G239" s="195" t="s">
        <v>5242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>
      <c r="A240" s="34"/>
      <c r="B240" s="35"/>
      <c r="C240" s="192" t="s">
        <v>844</v>
      </c>
      <c r="D240" s="192" t="s">
        <v>274</v>
      </c>
      <c r="E240" s="193" t="s">
        <v>7991</v>
      </c>
      <c r="F240" s="194" t="s">
        <v>7992</v>
      </c>
      <c r="G240" s="195" t="s">
        <v>5242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>
      <c r="A241" s="34"/>
      <c r="B241" s="35"/>
      <c r="C241" s="192" t="s">
        <v>856</v>
      </c>
      <c r="D241" s="192" t="s">
        <v>274</v>
      </c>
      <c r="E241" s="193" t="s">
        <v>8064</v>
      </c>
      <c r="F241" s="194" t="s">
        <v>8065</v>
      </c>
      <c r="G241" s="195" t="s">
        <v>5242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>
      <c r="A242" s="34"/>
      <c r="B242" s="35"/>
      <c r="C242" s="192" t="s">
        <v>871</v>
      </c>
      <c r="D242" s="192" t="s">
        <v>274</v>
      </c>
      <c r="E242" s="193" t="s">
        <v>8066</v>
      </c>
      <c r="F242" s="194" t="s">
        <v>8067</v>
      </c>
      <c r="G242" s="195" t="s">
        <v>5242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>
      <c r="A243" s="34"/>
      <c r="B243" s="35"/>
      <c r="C243" s="192" t="s">
        <v>901</v>
      </c>
      <c r="D243" s="192" t="s">
        <v>274</v>
      </c>
      <c r="E243" s="193" t="s">
        <v>8111</v>
      </c>
      <c r="F243" s="194" t="s">
        <v>8112</v>
      </c>
      <c r="G243" s="195" t="s">
        <v>5242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>
      <c r="A244" s="34"/>
      <c r="B244" s="35"/>
      <c r="C244" s="192" t="s">
        <v>921</v>
      </c>
      <c r="D244" s="192" t="s">
        <v>274</v>
      </c>
      <c r="E244" s="193" t="s">
        <v>8070</v>
      </c>
      <c r="F244" s="194" t="s">
        <v>8071</v>
      </c>
      <c r="G244" s="195" t="s">
        <v>5242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>
      <c r="A245" s="34"/>
      <c r="B245" s="35"/>
      <c r="C245" s="192" t="s">
        <v>936</v>
      </c>
      <c r="D245" s="192" t="s">
        <v>274</v>
      </c>
      <c r="E245" s="193" t="s">
        <v>8072</v>
      </c>
      <c r="F245" s="194" t="s">
        <v>8073</v>
      </c>
      <c r="G245" s="195" t="s">
        <v>5242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>
      <c r="A246" s="34"/>
      <c r="B246" s="35"/>
      <c r="C246" s="192" t="s">
        <v>941</v>
      </c>
      <c r="D246" s="192" t="s">
        <v>274</v>
      </c>
      <c r="E246" s="193" t="s">
        <v>8105</v>
      </c>
      <c r="F246" s="194" t="s">
        <v>8106</v>
      </c>
      <c r="G246" s="195" t="s">
        <v>5242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>
      <c r="A247" s="34"/>
      <c r="B247" s="35"/>
      <c r="C247" s="192" t="s">
        <v>949</v>
      </c>
      <c r="D247" s="192" t="s">
        <v>274</v>
      </c>
      <c r="E247" s="193" t="s">
        <v>8107</v>
      </c>
      <c r="F247" s="194" t="s">
        <v>8108</v>
      </c>
      <c r="G247" s="195" t="s">
        <v>5242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>
      <c r="A248" s="34"/>
      <c r="B248" s="35"/>
      <c r="C248" s="192" t="s">
        <v>957</v>
      </c>
      <c r="D248" s="192" t="s">
        <v>274</v>
      </c>
      <c r="E248" s="193" t="s">
        <v>8076</v>
      </c>
      <c r="F248" s="194" t="s">
        <v>8077</v>
      </c>
      <c r="G248" s="195" t="s">
        <v>5242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>
      <c r="A249" s="34"/>
      <c r="B249" s="35"/>
      <c r="C249" s="192" t="s">
        <v>965</v>
      </c>
      <c r="D249" s="192" t="s">
        <v>274</v>
      </c>
      <c r="E249" s="193" t="s">
        <v>8113</v>
      </c>
      <c r="F249" s="194" t="s">
        <v>8114</v>
      </c>
      <c r="G249" s="195" t="s">
        <v>5242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>
      <c r="A250" s="34"/>
      <c r="B250" s="35"/>
      <c r="C250" s="192" t="s">
        <v>972</v>
      </c>
      <c r="D250" s="192" t="s">
        <v>274</v>
      </c>
      <c r="E250" s="193" t="s">
        <v>8080</v>
      </c>
      <c r="F250" s="194" t="s">
        <v>8081</v>
      </c>
      <c r="G250" s="195" t="s">
        <v>5242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>
      <c r="A251" s="34"/>
      <c r="B251" s="35"/>
      <c r="C251" s="192" t="s">
        <v>6382</v>
      </c>
      <c r="D251" s="192" t="s">
        <v>274</v>
      </c>
      <c r="E251" s="193" t="s">
        <v>8082</v>
      </c>
      <c r="F251" s="194" t="s">
        <v>8083</v>
      </c>
      <c r="G251" s="195" t="s">
        <v>5242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>
      <c r="A252" s="34"/>
      <c r="B252" s="35"/>
      <c r="C252" s="192" t="s">
        <v>6387</v>
      </c>
      <c r="D252" s="192" t="s">
        <v>274</v>
      </c>
      <c r="E252" s="193" t="s">
        <v>8084</v>
      </c>
      <c r="F252" s="194" t="s">
        <v>8085</v>
      </c>
      <c r="G252" s="195" t="s">
        <v>8051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>
      <c r="A253" s="34"/>
      <c r="B253" s="35"/>
      <c r="C253" s="192" t="s">
        <v>978</v>
      </c>
      <c r="D253" s="192" t="s">
        <v>274</v>
      </c>
      <c r="E253" s="193" t="s">
        <v>8086</v>
      </c>
      <c r="F253" s="194" t="s">
        <v>8087</v>
      </c>
      <c r="G253" s="195" t="s">
        <v>5242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>
      <c r="A254" s="34"/>
      <c r="B254" s="35"/>
      <c r="C254" s="192" t="s">
        <v>985</v>
      </c>
      <c r="D254" s="192" t="s">
        <v>274</v>
      </c>
      <c r="E254" s="193" t="s">
        <v>8090</v>
      </c>
      <c r="F254" s="194" t="s">
        <v>8091</v>
      </c>
      <c r="G254" s="195" t="s">
        <v>5242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8092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8093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8094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>
      <c r="A259" s="34"/>
      <c r="B259" s="35"/>
      <c r="C259" s="192" t="s">
        <v>4978</v>
      </c>
      <c r="D259" s="192" t="s">
        <v>274</v>
      </c>
      <c r="E259" s="193" t="s">
        <v>8088</v>
      </c>
      <c r="F259" s="194" t="s">
        <v>8089</v>
      </c>
      <c r="G259" s="195" t="s">
        <v>5242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>
      <c r="A260" s="34"/>
      <c r="B260" s="35"/>
      <c r="C260" s="192" t="s">
        <v>6408</v>
      </c>
      <c r="D260" s="192" t="s">
        <v>274</v>
      </c>
      <c r="E260" s="193" t="s">
        <v>8095</v>
      </c>
      <c r="F260" s="194" t="s">
        <v>8096</v>
      </c>
      <c r="G260" s="195" t="s">
        <v>5242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>
      <c r="B261" s="176"/>
      <c r="C261" s="177"/>
      <c r="D261" s="178" t="s">
        <v>75</v>
      </c>
      <c r="E261" s="190" t="s">
        <v>8115</v>
      </c>
      <c r="F261" s="190" t="s">
        <v>8116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>
      <c r="A262" s="34"/>
      <c r="B262" s="35"/>
      <c r="C262" s="192" t="s">
        <v>992</v>
      </c>
      <c r="D262" s="192" t="s">
        <v>274</v>
      </c>
      <c r="E262" s="193" t="s">
        <v>8099</v>
      </c>
      <c r="F262" s="194" t="s">
        <v>8100</v>
      </c>
      <c r="G262" s="195" t="s">
        <v>8051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>
      <c r="A263" s="34"/>
      <c r="B263" s="35"/>
      <c r="C263" s="192" t="s">
        <v>1001</v>
      </c>
      <c r="D263" s="192" t="s">
        <v>274</v>
      </c>
      <c r="E263" s="193" t="s">
        <v>8058</v>
      </c>
      <c r="F263" s="194" t="s">
        <v>8059</v>
      </c>
      <c r="G263" s="195" t="s">
        <v>8051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>
      <c r="A264" s="34"/>
      <c r="B264" s="35"/>
      <c r="C264" s="192" t="s">
        <v>1009</v>
      </c>
      <c r="D264" s="192" t="s">
        <v>274</v>
      </c>
      <c r="E264" s="193" t="s">
        <v>8060</v>
      </c>
      <c r="F264" s="194" t="s">
        <v>8061</v>
      </c>
      <c r="G264" s="195" t="s">
        <v>8051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>
      <c r="A265" s="34"/>
      <c r="B265" s="35"/>
      <c r="C265" s="192" t="s">
        <v>1018</v>
      </c>
      <c r="D265" s="192" t="s">
        <v>274</v>
      </c>
      <c r="E265" s="193" t="s">
        <v>8062</v>
      </c>
      <c r="F265" s="194" t="s">
        <v>8063</v>
      </c>
      <c r="G265" s="195" t="s">
        <v>5242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>
      <c r="A266" s="34"/>
      <c r="B266" s="35"/>
      <c r="C266" s="192" t="s">
        <v>1024</v>
      </c>
      <c r="D266" s="192" t="s">
        <v>274</v>
      </c>
      <c r="E266" s="193" t="s">
        <v>7987</v>
      </c>
      <c r="F266" s="194" t="s">
        <v>7988</v>
      </c>
      <c r="G266" s="195" t="s">
        <v>5242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>
      <c r="A267" s="34"/>
      <c r="B267" s="35"/>
      <c r="C267" s="192" t="s">
        <v>1034</v>
      </c>
      <c r="D267" s="192" t="s">
        <v>274</v>
      </c>
      <c r="E267" s="193" t="s">
        <v>7989</v>
      </c>
      <c r="F267" s="194" t="s">
        <v>7990</v>
      </c>
      <c r="G267" s="195" t="s">
        <v>5242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>
      <c r="A268" s="34"/>
      <c r="B268" s="35"/>
      <c r="C268" s="192" t="s">
        <v>1054</v>
      </c>
      <c r="D268" s="192" t="s">
        <v>274</v>
      </c>
      <c r="E268" s="193" t="s">
        <v>7991</v>
      </c>
      <c r="F268" s="194" t="s">
        <v>7992</v>
      </c>
      <c r="G268" s="195" t="s">
        <v>5242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>
      <c r="A269" s="34"/>
      <c r="B269" s="35"/>
      <c r="C269" s="192" t="s">
        <v>1063</v>
      </c>
      <c r="D269" s="192" t="s">
        <v>274</v>
      </c>
      <c r="E269" s="193" t="s">
        <v>8064</v>
      </c>
      <c r="F269" s="194" t="s">
        <v>8065</v>
      </c>
      <c r="G269" s="195" t="s">
        <v>5242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>
      <c r="A270" s="34"/>
      <c r="B270" s="35"/>
      <c r="C270" s="192" t="s">
        <v>1072</v>
      </c>
      <c r="D270" s="192" t="s">
        <v>274</v>
      </c>
      <c r="E270" s="193" t="s">
        <v>8066</v>
      </c>
      <c r="F270" s="194" t="s">
        <v>8067</v>
      </c>
      <c r="G270" s="195" t="s">
        <v>5242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>
      <c r="A271" s="34"/>
      <c r="B271" s="35"/>
      <c r="C271" s="192" t="s">
        <v>1082</v>
      </c>
      <c r="D271" s="192" t="s">
        <v>274</v>
      </c>
      <c r="E271" s="193" t="s">
        <v>8117</v>
      </c>
      <c r="F271" s="194" t="s">
        <v>8118</v>
      </c>
      <c r="G271" s="195" t="s">
        <v>5242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6946</v>
      </c>
    </row>
    <row r="272" spans="1:65" s="2" customFormat="1" ht="33" customHeight="1">
      <c r="A272" s="34"/>
      <c r="B272" s="35"/>
      <c r="C272" s="192" t="s">
        <v>1106</v>
      </c>
      <c r="D272" s="192" t="s">
        <v>274</v>
      </c>
      <c r="E272" s="193" t="s">
        <v>8070</v>
      </c>
      <c r="F272" s="194" t="s">
        <v>8071</v>
      </c>
      <c r="G272" s="195" t="s">
        <v>5242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6949</v>
      </c>
    </row>
    <row r="273" spans="1:65" s="2" customFormat="1" ht="37.9" customHeight="1">
      <c r="A273" s="34"/>
      <c r="B273" s="35"/>
      <c r="C273" s="192" t="s">
        <v>1116</v>
      </c>
      <c r="D273" s="192" t="s">
        <v>274</v>
      </c>
      <c r="E273" s="193" t="s">
        <v>8072</v>
      </c>
      <c r="F273" s="194" t="s">
        <v>8073</v>
      </c>
      <c r="G273" s="195" t="s">
        <v>5242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6111</v>
      </c>
    </row>
    <row r="274" spans="1:65" s="2" customFormat="1" ht="66.75" customHeight="1">
      <c r="A274" s="34"/>
      <c r="B274" s="35"/>
      <c r="C274" s="192" t="s">
        <v>1121</v>
      </c>
      <c r="D274" s="192" t="s">
        <v>274</v>
      </c>
      <c r="E274" s="193" t="s">
        <v>8074</v>
      </c>
      <c r="F274" s="194" t="s">
        <v>8075</v>
      </c>
      <c r="G274" s="195" t="s">
        <v>5242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>
      <c r="A275" s="34"/>
      <c r="B275" s="35"/>
      <c r="C275" s="192" t="s">
        <v>1128</v>
      </c>
      <c r="D275" s="192" t="s">
        <v>274</v>
      </c>
      <c r="E275" s="193" t="s">
        <v>8119</v>
      </c>
      <c r="F275" s="194" t="s">
        <v>8120</v>
      </c>
      <c r="G275" s="195" t="s">
        <v>5242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>
      <c r="A276" s="34"/>
      <c r="B276" s="35"/>
      <c r="C276" s="192" t="s">
        <v>1136</v>
      </c>
      <c r="D276" s="192" t="s">
        <v>274</v>
      </c>
      <c r="E276" s="193" t="s">
        <v>8113</v>
      </c>
      <c r="F276" s="194" t="s">
        <v>8114</v>
      </c>
      <c r="G276" s="195" t="s">
        <v>5242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6957</v>
      </c>
    </row>
    <row r="277" spans="1:65" s="2" customFormat="1" ht="33" customHeight="1">
      <c r="A277" s="34"/>
      <c r="B277" s="35"/>
      <c r="C277" s="192" t="s">
        <v>1208</v>
      </c>
      <c r="D277" s="192" t="s">
        <v>274</v>
      </c>
      <c r="E277" s="193" t="s">
        <v>8121</v>
      </c>
      <c r="F277" s="194" t="s">
        <v>8122</v>
      </c>
      <c r="G277" s="195" t="s">
        <v>5242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>
      <c r="A278" s="34"/>
      <c r="B278" s="35"/>
      <c r="C278" s="192" t="s">
        <v>1251</v>
      </c>
      <c r="D278" s="192" t="s">
        <v>274</v>
      </c>
      <c r="E278" s="193" t="s">
        <v>8078</v>
      </c>
      <c r="F278" s="194" t="s">
        <v>8079</v>
      </c>
      <c r="G278" s="195" t="s">
        <v>5242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>
      <c r="A279" s="34"/>
      <c r="B279" s="35"/>
      <c r="C279" s="192" t="s">
        <v>1358</v>
      </c>
      <c r="D279" s="192" t="s">
        <v>274</v>
      </c>
      <c r="E279" s="193" t="s">
        <v>8080</v>
      </c>
      <c r="F279" s="194" t="s">
        <v>8081</v>
      </c>
      <c r="G279" s="195" t="s">
        <v>5242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>
      <c r="A280" s="34"/>
      <c r="B280" s="35"/>
      <c r="C280" s="192" t="s">
        <v>1366</v>
      </c>
      <c r="D280" s="192" t="s">
        <v>274</v>
      </c>
      <c r="E280" s="193" t="s">
        <v>8082</v>
      </c>
      <c r="F280" s="194" t="s">
        <v>8083</v>
      </c>
      <c r="G280" s="195" t="s">
        <v>5242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>
      <c r="A281" s="34"/>
      <c r="B281" s="35"/>
      <c r="C281" s="192" t="s">
        <v>1374</v>
      </c>
      <c r="D281" s="192" t="s">
        <v>274</v>
      </c>
      <c r="E281" s="193" t="s">
        <v>8086</v>
      </c>
      <c r="F281" s="194" t="s">
        <v>8087</v>
      </c>
      <c r="G281" s="195" t="s">
        <v>5242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>
      <c r="A282" s="34"/>
      <c r="B282" s="35"/>
      <c r="C282" s="192" t="s">
        <v>1380</v>
      </c>
      <c r="D282" s="192" t="s">
        <v>274</v>
      </c>
      <c r="E282" s="193" t="s">
        <v>8090</v>
      </c>
      <c r="F282" s="194" t="s">
        <v>8091</v>
      </c>
      <c r="G282" s="195" t="s">
        <v>5242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8092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8093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8094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>
      <c r="A287" s="34"/>
      <c r="B287" s="35"/>
      <c r="C287" s="192" t="s">
        <v>1387</v>
      </c>
      <c r="D287" s="192" t="s">
        <v>274</v>
      </c>
      <c r="E287" s="193" t="s">
        <v>8088</v>
      </c>
      <c r="F287" s="194" t="s">
        <v>8089</v>
      </c>
      <c r="G287" s="195" t="s">
        <v>5242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>
      <c r="A288" s="34"/>
      <c r="B288" s="35"/>
      <c r="C288" s="192" t="s">
        <v>1397</v>
      </c>
      <c r="D288" s="192" t="s">
        <v>274</v>
      </c>
      <c r="E288" s="193" t="s">
        <v>8095</v>
      </c>
      <c r="F288" s="194" t="s">
        <v>8096</v>
      </c>
      <c r="G288" s="195" t="s">
        <v>5242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>
      <c r="B289" s="176"/>
      <c r="C289" s="177"/>
      <c r="D289" s="178" t="s">
        <v>75</v>
      </c>
      <c r="E289" s="190" t="s">
        <v>8123</v>
      </c>
      <c r="F289" s="190" t="s">
        <v>8124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>
      <c r="A290" s="34"/>
      <c r="B290" s="35"/>
      <c r="C290" s="192" t="s">
        <v>1405</v>
      </c>
      <c r="D290" s="192" t="s">
        <v>274</v>
      </c>
      <c r="E290" s="193" t="s">
        <v>8099</v>
      </c>
      <c r="F290" s="194" t="s">
        <v>8100</v>
      </c>
      <c r="G290" s="195" t="s">
        <v>8051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>
      <c r="A291" s="34"/>
      <c r="B291" s="35"/>
      <c r="C291" s="192" t="s">
        <v>1418</v>
      </c>
      <c r="D291" s="192" t="s">
        <v>274</v>
      </c>
      <c r="E291" s="193" t="s">
        <v>8058</v>
      </c>
      <c r="F291" s="194" t="s">
        <v>8059</v>
      </c>
      <c r="G291" s="195" t="s">
        <v>8051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6975</v>
      </c>
    </row>
    <row r="292" spans="1:65" s="2" customFormat="1" ht="37.9" customHeight="1">
      <c r="A292" s="34"/>
      <c r="B292" s="35"/>
      <c r="C292" s="192" t="s">
        <v>1423</v>
      </c>
      <c r="D292" s="192" t="s">
        <v>274</v>
      </c>
      <c r="E292" s="193" t="s">
        <v>8060</v>
      </c>
      <c r="F292" s="194" t="s">
        <v>8061</v>
      </c>
      <c r="G292" s="195" t="s">
        <v>8051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>
      <c r="A293" s="34"/>
      <c r="B293" s="35"/>
      <c r="C293" s="192" t="s">
        <v>1431</v>
      </c>
      <c r="D293" s="192" t="s">
        <v>274</v>
      </c>
      <c r="E293" s="193" t="s">
        <v>8062</v>
      </c>
      <c r="F293" s="194" t="s">
        <v>8063</v>
      </c>
      <c r="G293" s="195" t="s">
        <v>5242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>
      <c r="A294" s="34"/>
      <c r="B294" s="35"/>
      <c r="C294" s="192" t="s">
        <v>1436</v>
      </c>
      <c r="D294" s="192" t="s">
        <v>274</v>
      </c>
      <c r="E294" s="193" t="s">
        <v>7987</v>
      </c>
      <c r="F294" s="194" t="s">
        <v>7988</v>
      </c>
      <c r="G294" s="195" t="s">
        <v>5242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>
      <c r="A295" s="34"/>
      <c r="B295" s="35"/>
      <c r="C295" s="192" t="s">
        <v>1443</v>
      </c>
      <c r="D295" s="192" t="s">
        <v>274</v>
      </c>
      <c r="E295" s="193" t="s">
        <v>7989</v>
      </c>
      <c r="F295" s="194" t="s">
        <v>7990</v>
      </c>
      <c r="G295" s="195" t="s">
        <v>5242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>
      <c r="A296" s="34"/>
      <c r="B296" s="35"/>
      <c r="C296" s="192" t="s">
        <v>6516</v>
      </c>
      <c r="D296" s="192" t="s">
        <v>274</v>
      </c>
      <c r="E296" s="193" t="s">
        <v>7991</v>
      </c>
      <c r="F296" s="194" t="s">
        <v>7992</v>
      </c>
      <c r="G296" s="195" t="s">
        <v>5242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>
      <c r="A297" s="34"/>
      <c r="B297" s="35"/>
      <c r="C297" s="192" t="s">
        <v>1448</v>
      </c>
      <c r="D297" s="192" t="s">
        <v>274</v>
      </c>
      <c r="E297" s="193" t="s">
        <v>8064</v>
      </c>
      <c r="F297" s="194" t="s">
        <v>8065</v>
      </c>
      <c r="G297" s="195" t="s">
        <v>5242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>
      <c r="A298" s="34"/>
      <c r="B298" s="35"/>
      <c r="C298" s="192" t="s">
        <v>1467</v>
      </c>
      <c r="D298" s="192" t="s">
        <v>274</v>
      </c>
      <c r="E298" s="193" t="s">
        <v>8066</v>
      </c>
      <c r="F298" s="194" t="s">
        <v>8067</v>
      </c>
      <c r="G298" s="195" t="s">
        <v>5242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>
      <c r="A299" s="34"/>
      <c r="B299" s="35"/>
      <c r="C299" s="192" t="s">
        <v>1487</v>
      </c>
      <c r="D299" s="192" t="s">
        <v>274</v>
      </c>
      <c r="E299" s="193" t="s">
        <v>8125</v>
      </c>
      <c r="F299" s="194" t="s">
        <v>8126</v>
      </c>
      <c r="G299" s="195" t="s">
        <v>5242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>
      <c r="A300" s="34"/>
      <c r="B300" s="35"/>
      <c r="C300" s="192" t="s">
        <v>1503</v>
      </c>
      <c r="D300" s="192" t="s">
        <v>274</v>
      </c>
      <c r="E300" s="193" t="s">
        <v>8070</v>
      </c>
      <c r="F300" s="194" t="s">
        <v>8071</v>
      </c>
      <c r="G300" s="195" t="s">
        <v>5242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>
      <c r="A301" s="34"/>
      <c r="B301" s="35"/>
      <c r="C301" s="192" t="s">
        <v>1508</v>
      </c>
      <c r="D301" s="192" t="s">
        <v>274</v>
      </c>
      <c r="E301" s="193" t="s">
        <v>8127</v>
      </c>
      <c r="F301" s="194" t="s">
        <v>8128</v>
      </c>
      <c r="G301" s="195" t="s">
        <v>5242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>
      <c r="A302" s="34"/>
      <c r="B302" s="35"/>
      <c r="C302" s="192" t="s">
        <v>1517</v>
      </c>
      <c r="D302" s="192" t="s">
        <v>274</v>
      </c>
      <c r="E302" s="193" t="s">
        <v>8074</v>
      </c>
      <c r="F302" s="194" t="s">
        <v>8075</v>
      </c>
      <c r="G302" s="195" t="s">
        <v>5242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>
      <c r="A303" s="34"/>
      <c r="B303" s="35"/>
      <c r="C303" s="192" t="s">
        <v>1522</v>
      </c>
      <c r="D303" s="192" t="s">
        <v>274</v>
      </c>
      <c r="E303" s="193" t="s">
        <v>8129</v>
      </c>
      <c r="F303" s="194" t="s">
        <v>8130</v>
      </c>
      <c r="G303" s="195" t="s">
        <v>5242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>
      <c r="A304" s="34"/>
      <c r="B304" s="35"/>
      <c r="C304" s="192" t="s">
        <v>1536</v>
      </c>
      <c r="D304" s="192" t="s">
        <v>274</v>
      </c>
      <c r="E304" s="193" t="s">
        <v>8107</v>
      </c>
      <c r="F304" s="194" t="s">
        <v>8108</v>
      </c>
      <c r="G304" s="195" t="s">
        <v>5242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>
      <c r="A305" s="34"/>
      <c r="B305" s="35"/>
      <c r="C305" s="192" t="s">
        <v>1541</v>
      </c>
      <c r="D305" s="192" t="s">
        <v>274</v>
      </c>
      <c r="E305" s="193" t="s">
        <v>8131</v>
      </c>
      <c r="F305" s="194" t="s">
        <v>8132</v>
      </c>
      <c r="G305" s="195" t="s">
        <v>5242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>
      <c r="A306" s="34"/>
      <c r="B306" s="35"/>
      <c r="C306" s="192" t="s">
        <v>1550</v>
      </c>
      <c r="D306" s="192" t="s">
        <v>274</v>
      </c>
      <c r="E306" s="193" t="s">
        <v>8113</v>
      </c>
      <c r="F306" s="194" t="s">
        <v>8114</v>
      </c>
      <c r="G306" s="195" t="s">
        <v>5242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>
      <c r="A307" s="34"/>
      <c r="B307" s="35"/>
      <c r="C307" s="192" t="s">
        <v>1555</v>
      </c>
      <c r="D307" s="192" t="s">
        <v>274</v>
      </c>
      <c r="E307" s="193" t="s">
        <v>8080</v>
      </c>
      <c r="F307" s="194" t="s">
        <v>8081</v>
      </c>
      <c r="G307" s="195" t="s">
        <v>5242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>
      <c r="A308" s="34"/>
      <c r="B308" s="35"/>
      <c r="C308" s="192" t="s">
        <v>1563</v>
      </c>
      <c r="D308" s="192" t="s">
        <v>274</v>
      </c>
      <c r="E308" s="193" t="s">
        <v>8082</v>
      </c>
      <c r="F308" s="194" t="s">
        <v>8083</v>
      </c>
      <c r="G308" s="195" t="s">
        <v>5242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>
      <c r="A309" s="34"/>
      <c r="B309" s="35"/>
      <c r="C309" s="192" t="s">
        <v>1573</v>
      </c>
      <c r="D309" s="192" t="s">
        <v>274</v>
      </c>
      <c r="E309" s="193" t="s">
        <v>8084</v>
      </c>
      <c r="F309" s="194" t="s">
        <v>8085</v>
      </c>
      <c r="G309" s="195" t="s">
        <v>8051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>
      <c r="A310" s="34"/>
      <c r="B310" s="35"/>
      <c r="C310" s="192" t="s">
        <v>1580</v>
      </c>
      <c r="D310" s="192" t="s">
        <v>274</v>
      </c>
      <c r="E310" s="193" t="s">
        <v>8086</v>
      </c>
      <c r="F310" s="194" t="s">
        <v>8087</v>
      </c>
      <c r="G310" s="195" t="s">
        <v>5242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>
      <c r="A311" s="34"/>
      <c r="B311" s="35"/>
      <c r="C311" s="192" t="s">
        <v>1586</v>
      </c>
      <c r="D311" s="192" t="s">
        <v>274</v>
      </c>
      <c r="E311" s="193" t="s">
        <v>8088</v>
      </c>
      <c r="F311" s="194" t="s">
        <v>8089</v>
      </c>
      <c r="G311" s="195" t="s">
        <v>5242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>
      <c r="A312" s="34"/>
      <c r="B312" s="35"/>
      <c r="C312" s="192" t="s">
        <v>1593</v>
      </c>
      <c r="D312" s="192" t="s">
        <v>274</v>
      </c>
      <c r="E312" s="193" t="s">
        <v>8133</v>
      </c>
      <c r="F312" s="194" t="s">
        <v>8134</v>
      </c>
      <c r="G312" s="195" t="s">
        <v>8051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>
      <c r="A313" s="34"/>
      <c r="B313" s="35"/>
      <c r="C313" s="192" t="s">
        <v>1598</v>
      </c>
      <c r="D313" s="192" t="s">
        <v>274</v>
      </c>
      <c r="E313" s="193" t="s">
        <v>8088</v>
      </c>
      <c r="F313" s="194" t="s">
        <v>8089</v>
      </c>
      <c r="G313" s="195" t="s">
        <v>5242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>
      <c r="A314" s="34"/>
      <c r="B314" s="35"/>
      <c r="C314" s="192" t="s">
        <v>1604</v>
      </c>
      <c r="D314" s="192" t="s">
        <v>274</v>
      </c>
      <c r="E314" s="193" t="s">
        <v>8090</v>
      </c>
      <c r="F314" s="194" t="s">
        <v>8091</v>
      </c>
      <c r="G314" s="195" t="s">
        <v>5242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>
      <c r="B315" s="210"/>
      <c r="C315" s="211"/>
      <c r="D315" s="212" t="s">
        <v>283</v>
      </c>
      <c r="E315" s="213" t="s">
        <v>1</v>
      </c>
      <c r="F315" s="214" t="s">
        <v>8092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8093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8094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>
      <c r="A319" s="34"/>
      <c r="B319" s="35"/>
      <c r="C319" s="192" t="s">
        <v>1611</v>
      </c>
      <c r="D319" s="192" t="s">
        <v>274</v>
      </c>
      <c r="E319" s="193" t="s">
        <v>8135</v>
      </c>
      <c r="F319" s="194" t="s">
        <v>8136</v>
      </c>
      <c r="G319" s="195" t="s">
        <v>5242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>
      <c r="A320" s="34"/>
      <c r="B320" s="35"/>
      <c r="C320" s="192" t="s">
        <v>1617</v>
      </c>
      <c r="D320" s="192" t="s">
        <v>274</v>
      </c>
      <c r="E320" s="193" t="s">
        <v>8137</v>
      </c>
      <c r="F320" s="194" t="s">
        <v>8138</v>
      </c>
      <c r="G320" s="195" t="s">
        <v>5242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>
      <c r="A321" s="34"/>
      <c r="B321" s="35"/>
      <c r="C321" s="192" t="s">
        <v>1631</v>
      </c>
      <c r="D321" s="192" t="s">
        <v>274</v>
      </c>
      <c r="E321" s="193" t="s">
        <v>8139</v>
      </c>
      <c r="F321" s="194" t="s">
        <v>8140</v>
      </c>
      <c r="G321" s="195" t="s">
        <v>5242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>
      <c r="A322" s="34"/>
      <c r="B322" s="35"/>
      <c r="C322" s="192" t="s">
        <v>1643</v>
      </c>
      <c r="D322" s="192" t="s">
        <v>274</v>
      </c>
      <c r="E322" s="193" t="s">
        <v>8095</v>
      </c>
      <c r="F322" s="194" t="s">
        <v>8096</v>
      </c>
      <c r="G322" s="195" t="s">
        <v>5242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>
      <c r="B323" s="176"/>
      <c r="C323" s="177"/>
      <c r="D323" s="178" t="s">
        <v>75</v>
      </c>
      <c r="E323" s="190" t="s">
        <v>8141</v>
      </c>
      <c r="F323" s="190" t="s">
        <v>8142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>
      <c r="A324" s="34"/>
      <c r="B324" s="35"/>
      <c r="C324" s="192" t="s">
        <v>1652</v>
      </c>
      <c r="D324" s="192" t="s">
        <v>274</v>
      </c>
      <c r="E324" s="193" t="s">
        <v>8143</v>
      </c>
      <c r="F324" s="194" t="s">
        <v>8144</v>
      </c>
      <c r="G324" s="195" t="s">
        <v>5242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>
      <c r="A325" s="34"/>
      <c r="B325" s="35"/>
      <c r="C325" s="192" t="s">
        <v>1663</v>
      </c>
      <c r="D325" s="192" t="s">
        <v>274</v>
      </c>
      <c r="E325" s="193" t="s">
        <v>8062</v>
      </c>
      <c r="F325" s="194" t="s">
        <v>8063</v>
      </c>
      <c r="G325" s="195" t="s">
        <v>5242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>
      <c r="A326" s="34"/>
      <c r="B326" s="35"/>
      <c r="C326" s="192" t="s">
        <v>1671</v>
      </c>
      <c r="D326" s="192" t="s">
        <v>274</v>
      </c>
      <c r="E326" s="193" t="s">
        <v>8145</v>
      </c>
      <c r="F326" s="194" t="s">
        <v>8146</v>
      </c>
      <c r="G326" s="195" t="s">
        <v>5242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>
      <c r="A327" s="34"/>
      <c r="B327" s="35"/>
      <c r="C327" s="192" t="s">
        <v>1676</v>
      </c>
      <c r="D327" s="192" t="s">
        <v>274</v>
      </c>
      <c r="E327" s="193" t="s">
        <v>8135</v>
      </c>
      <c r="F327" s="194" t="s">
        <v>8136</v>
      </c>
      <c r="G327" s="195" t="s">
        <v>5242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>
      <c r="A328" s="34"/>
      <c r="B328" s="35"/>
      <c r="C328" s="192" t="s">
        <v>1786</v>
      </c>
      <c r="D328" s="192" t="s">
        <v>274</v>
      </c>
      <c r="E328" s="193" t="s">
        <v>8147</v>
      </c>
      <c r="F328" s="194" t="s">
        <v>8148</v>
      </c>
      <c r="G328" s="195" t="s">
        <v>5242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>
      <c r="A329" s="34"/>
      <c r="B329" s="35"/>
      <c r="C329" s="192" t="s">
        <v>1793</v>
      </c>
      <c r="D329" s="192" t="s">
        <v>274</v>
      </c>
      <c r="E329" s="193" t="s">
        <v>8095</v>
      </c>
      <c r="F329" s="194" t="s">
        <v>8096</v>
      </c>
      <c r="G329" s="195" t="s">
        <v>5242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>
      <c r="B330" s="176"/>
      <c r="C330" s="177"/>
      <c r="D330" s="178" t="s">
        <v>75</v>
      </c>
      <c r="E330" s="190" t="s">
        <v>8149</v>
      </c>
      <c r="F330" s="190" t="s">
        <v>8150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>
      <c r="A331" s="34"/>
      <c r="B331" s="35"/>
      <c r="C331" s="192" t="s">
        <v>1801</v>
      </c>
      <c r="D331" s="192" t="s">
        <v>274</v>
      </c>
      <c r="E331" s="193" t="s">
        <v>8151</v>
      </c>
      <c r="F331" s="194" t="s">
        <v>8152</v>
      </c>
      <c r="G331" s="195" t="s">
        <v>5242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>
      <c r="A332" s="34"/>
      <c r="B332" s="35"/>
      <c r="C332" s="192" t="s">
        <v>1810</v>
      </c>
      <c r="D332" s="192" t="s">
        <v>274</v>
      </c>
      <c r="E332" s="193" t="s">
        <v>8062</v>
      </c>
      <c r="F332" s="194" t="s">
        <v>8063</v>
      </c>
      <c r="G332" s="195" t="s">
        <v>5242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>
      <c r="A333" s="34"/>
      <c r="B333" s="35"/>
      <c r="C333" s="192" t="s">
        <v>1815</v>
      </c>
      <c r="D333" s="192" t="s">
        <v>274</v>
      </c>
      <c r="E333" s="193" t="s">
        <v>8135</v>
      </c>
      <c r="F333" s="194" t="s">
        <v>8136</v>
      </c>
      <c r="G333" s="195" t="s">
        <v>5242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>
      <c r="A334" s="34"/>
      <c r="B334" s="35"/>
      <c r="C334" s="192" t="s">
        <v>1886</v>
      </c>
      <c r="D334" s="192" t="s">
        <v>274</v>
      </c>
      <c r="E334" s="193" t="s">
        <v>8147</v>
      </c>
      <c r="F334" s="194" t="s">
        <v>8148</v>
      </c>
      <c r="G334" s="195" t="s">
        <v>5242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>
      <c r="A335" s="34"/>
      <c r="B335" s="35"/>
      <c r="C335" s="192" t="s">
        <v>1892</v>
      </c>
      <c r="D335" s="192" t="s">
        <v>274</v>
      </c>
      <c r="E335" s="193" t="s">
        <v>8145</v>
      </c>
      <c r="F335" s="194" t="s">
        <v>8146</v>
      </c>
      <c r="G335" s="195" t="s">
        <v>5242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>
      <c r="A336" s="34"/>
      <c r="B336" s="35"/>
      <c r="C336" s="192" t="s">
        <v>7031</v>
      </c>
      <c r="D336" s="192" t="s">
        <v>274</v>
      </c>
      <c r="E336" s="193" t="s">
        <v>8095</v>
      </c>
      <c r="F336" s="194" t="s">
        <v>8096</v>
      </c>
      <c r="G336" s="195" t="s">
        <v>5242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>
      <c r="B337" s="176"/>
      <c r="C337" s="177"/>
      <c r="D337" s="178" t="s">
        <v>75</v>
      </c>
      <c r="E337" s="190" t="s">
        <v>8153</v>
      </c>
      <c r="F337" s="190" t="s">
        <v>8154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>
      <c r="A338" s="34"/>
      <c r="B338" s="35"/>
      <c r="C338" s="192" t="s">
        <v>1897</v>
      </c>
      <c r="D338" s="192" t="s">
        <v>274</v>
      </c>
      <c r="E338" s="193" t="s">
        <v>8151</v>
      </c>
      <c r="F338" s="194" t="s">
        <v>8152</v>
      </c>
      <c r="G338" s="195" t="s">
        <v>5242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>
      <c r="A339" s="34"/>
      <c r="B339" s="35"/>
      <c r="C339" s="192" t="s">
        <v>1903</v>
      </c>
      <c r="D339" s="192" t="s">
        <v>274</v>
      </c>
      <c r="E339" s="193" t="s">
        <v>8062</v>
      </c>
      <c r="F339" s="194" t="s">
        <v>8063</v>
      </c>
      <c r="G339" s="195" t="s">
        <v>5242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>
      <c r="A340" s="34"/>
      <c r="B340" s="35"/>
      <c r="C340" s="192" t="s">
        <v>1908</v>
      </c>
      <c r="D340" s="192" t="s">
        <v>274</v>
      </c>
      <c r="E340" s="193" t="s">
        <v>8135</v>
      </c>
      <c r="F340" s="194" t="s">
        <v>8136</v>
      </c>
      <c r="G340" s="195" t="s">
        <v>5242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>
      <c r="A341" s="34"/>
      <c r="B341" s="35"/>
      <c r="C341" s="192" t="s">
        <v>1922</v>
      </c>
      <c r="D341" s="192" t="s">
        <v>274</v>
      </c>
      <c r="E341" s="193" t="s">
        <v>8147</v>
      </c>
      <c r="F341" s="194" t="s">
        <v>8148</v>
      </c>
      <c r="G341" s="195" t="s">
        <v>5242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>
      <c r="A342" s="34"/>
      <c r="B342" s="35"/>
      <c r="C342" s="192" t="s">
        <v>1937</v>
      </c>
      <c r="D342" s="192" t="s">
        <v>274</v>
      </c>
      <c r="E342" s="193" t="s">
        <v>8145</v>
      </c>
      <c r="F342" s="194" t="s">
        <v>8146</v>
      </c>
      <c r="G342" s="195" t="s">
        <v>5242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>
      <c r="A343" s="34"/>
      <c r="B343" s="35"/>
      <c r="C343" s="192" t="s">
        <v>1942</v>
      </c>
      <c r="D343" s="192" t="s">
        <v>274</v>
      </c>
      <c r="E343" s="193" t="s">
        <v>8095</v>
      </c>
      <c r="F343" s="194" t="s">
        <v>8096</v>
      </c>
      <c r="G343" s="195" t="s">
        <v>5242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>
      <c r="B344" s="176"/>
      <c r="C344" s="177"/>
      <c r="D344" s="178" t="s">
        <v>75</v>
      </c>
      <c r="E344" s="190" t="s">
        <v>8155</v>
      </c>
      <c r="F344" s="190" t="s">
        <v>8156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>
      <c r="A345" s="34"/>
      <c r="B345" s="35"/>
      <c r="C345" s="192" t="s">
        <v>1954</v>
      </c>
      <c r="D345" s="192" t="s">
        <v>274</v>
      </c>
      <c r="E345" s="193" t="s">
        <v>8157</v>
      </c>
      <c r="F345" s="194" t="s">
        <v>8158</v>
      </c>
      <c r="G345" s="195" t="s">
        <v>5242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>
      <c r="A346" s="34"/>
      <c r="B346" s="35"/>
      <c r="C346" s="192" t="s">
        <v>1959</v>
      </c>
      <c r="D346" s="192" t="s">
        <v>274</v>
      </c>
      <c r="E346" s="193" t="s">
        <v>8062</v>
      </c>
      <c r="F346" s="194" t="s">
        <v>8063</v>
      </c>
      <c r="G346" s="195" t="s">
        <v>5242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>
      <c r="A347" s="34"/>
      <c r="B347" s="35"/>
      <c r="C347" s="192" t="s">
        <v>1967</v>
      </c>
      <c r="D347" s="192" t="s">
        <v>274</v>
      </c>
      <c r="E347" s="193" t="s">
        <v>8145</v>
      </c>
      <c r="F347" s="194" t="s">
        <v>8146</v>
      </c>
      <c r="G347" s="195" t="s">
        <v>5242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>
      <c r="A348" s="34"/>
      <c r="B348" s="35"/>
      <c r="C348" s="192" t="s">
        <v>1972</v>
      </c>
      <c r="D348" s="192" t="s">
        <v>274</v>
      </c>
      <c r="E348" s="193" t="s">
        <v>8135</v>
      </c>
      <c r="F348" s="194" t="s">
        <v>8136</v>
      </c>
      <c r="G348" s="195" t="s">
        <v>5242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>
      <c r="A349" s="34"/>
      <c r="B349" s="35"/>
      <c r="C349" s="192" t="s">
        <v>1981</v>
      </c>
      <c r="D349" s="192" t="s">
        <v>274</v>
      </c>
      <c r="E349" s="193" t="s">
        <v>8147</v>
      </c>
      <c r="F349" s="194" t="s">
        <v>8148</v>
      </c>
      <c r="G349" s="195" t="s">
        <v>5242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>
      <c r="A350" s="34"/>
      <c r="B350" s="35"/>
      <c r="C350" s="192" t="s">
        <v>1986</v>
      </c>
      <c r="D350" s="192" t="s">
        <v>274</v>
      </c>
      <c r="E350" s="193" t="s">
        <v>8095</v>
      </c>
      <c r="F350" s="194" t="s">
        <v>8096</v>
      </c>
      <c r="G350" s="195" t="s">
        <v>5242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>
      <c r="B351" s="176"/>
      <c r="C351" s="177"/>
      <c r="D351" s="178" t="s">
        <v>75</v>
      </c>
      <c r="E351" s="190" t="s">
        <v>8159</v>
      </c>
      <c r="F351" s="190" t="s">
        <v>8160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>
      <c r="A352" s="34"/>
      <c r="B352" s="35"/>
      <c r="C352" s="192" t="s">
        <v>1999</v>
      </c>
      <c r="D352" s="192" t="s">
        <v>274</v>
      </c>
      <c r="E352" s="193" t="s">
        <v>8161</v>
      </c>
      <c r="F352" s="194" t="s">
        <v>8162</v>
      </c>
      <c r="G352" s="195" t="s">
        <v>5242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>
      <c r="B353" s="176"/>
      <c r="C353" s="177"/>
      <c r="D353" s="178" t="s">
        <v>75</v>
      </c>
      <c r="E353" s="190" t="s">
        <v>8163</v>
      </c>
      <c r="F353" s="190" t="s">
        <v>8164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>
      <c r="A354" s="34"/>
      <c r="B354" s="35"/>
      <c r="C354" s="192" t="s">
        <v>2006</v>
      </c>
      <c r="D354" s="192" t="s">
        <v>274</v>
      </c>
      <c r="E354" s="193" t="s">
        <v>8161</v>
      </c>
      <c r="F354" s="194" t="s">
        <v>8162</v>
      </c>
      <c r="G354" s="195" t="s">
        <v>5242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>
      <c r="B355" s="176"/>
      <c r="C355" s="177"/>
      <c r="D355" s="178" t="s">
        <v>75</v>
      </c>
      <c r="E355" s="179" t="s">
        <v>8165</v>
      </c>
      <c r="F355" s="179" t="s">
        <v>8166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>
      <c r="B356" s="176"/>
      <c r="C356" s="177"/>
      <c r="D356" s="178" t="s">
        <v>75</v>
      </c>
      <c r="E356" s="190" t="s">
        <v>8167</v>
      </c>
      <c r="F356" s="190" t="s">
        <v>8168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>
      <c r="A357" s="34"/>
      <c r="B357" s="35"/>
      <c r="C357" s="192" t="s">
        <v>2011</v>
      </c>
      <c r="D357" s="192" t="s">
        <v>274</v>
      </c>
      <c r="E357" s="193" t="s">
        <v>8169</v>
      </c>
      <c r="F357" s="194" t="s">
        <v>8170</v>
      </c>
      <c r="G357" s="195" t="s">
        <v>5242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>
      <c r="A358" s="34"/>
      <c r="B358" s="35"/>
      <c r="C358" s="192" t="s">
        <v>2020</v>
      </c>
      <c r="D358" s="192" t="s">
        <v>274</v>
      </c>
      <c r="E358" s="193" t="s">
        <v>8171</v>
      </c>
      <c r="F358" s="194" t="s">
        <v>8172</v>
      </c>
      <c r="G358" s="195" t="s">
        <v>5242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>
      <c r="A359" s="34"/>
      <c r="B359" s="35"/>
      <c r="C359" s="192" t="s">
        <v>2029</v>
      </c>
      <c r="D359" s="192" t="s">
        <v>274</v>
      </c>
      <c r="E359" s="193" t="s">
        <v>8173</v>
      </c>
      <c r="F359" s="194" t="s">
        <v>8174</v>
      </c>
      <c r="G359" s="195" t="s">
        <v>5242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>
      <c r="A360" s="34"/>
      <c r="B360" s="35"/>
      <c r="C360" s="192" t="s">
        <v>2034</v>
      </c>
      <c r="D360" s="192" t="s">
        <v>274</v>
      </c>
      <c r="E360" s="193" t="s">
        <v>8175</v>
      </c>
      <c r="F360" s="194" t="s">
        <v>8176</v>
      </c>
      <c r="G360" s="195" t="s">
        <v>5242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>
      <c r="A361" s="34"/>
      <c r="B361" s="35"/>
      <c r="C361" s="192" t="s">
        <v>2044</v>
      </c>
      <c r="D361" s="192" t="s">
        <v>274</v>
      </c>
      <c r="E361" s="193" t="s">
        <v>8177</v>
      </c>
      <c r="F361" s="194" t="s">
        <v>8178</v>
      </c>
      <c r="G361" s="195" t="s">
        <v>5242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>
      <c r="A362" s="34"/>
      <c r="B362" s="35"/>
      <c r="C362" s="192" t="s">
        <v>2051</v>
      </c>
      <c r="D362" s="192" t="s">
        <v>274</v>
      </c>
      <c r="E362" s="193" t="s">
        <v>8179</v>
      </c>
      <c r="F362" s="194" t="s">
        <v>8180</v>
      </c>
      <c r="G362" s="195" t="s">
        <v>5242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>
      <c r="A363" s="34"/>
      <c r="B363" s="35"/>
      <c r="C363" s="192" t="s">
        <v>2066</v>
      </c>
      <c r="D363" s="192" t="s">
        <v>274</v>
      </c>
      <c r="E363" s="193" t="s">
        <v>8181</v>
      </c>
      <c r="F363" s="194" t="s">
        <v>8182</v>
      </c>
      <c r="G363" s="195" t="s">
        <v>5242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>
      <c r="A364" s="34"/>
      <c r="B364" s="35"/>
      <c r="C364" s="192" t="s">
        <v>2071</v>
      </c>
      <c r="D364" s="192" t="s">
        <v>274</v>
      </c>
      <c r="E364" s="193" t="s">
        <v>8183</v>
      </c>
      <c r="F364" s="194" t="s">
        <v>8184</v>
      </c>
      <c r="G364" s="195" t="s">
        <v>5242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>
      <c r="A365" s="34"/>
      <c r="B365" s="35"/>
      <c r="C365" s="192" t="s">
        <v>2079</v>
      </c>
      <c r="D365" s="192" t="s">
        <v>274</v>
      </c>
      <c r="E365" s="193" t="s">
        <v>8185</v>
      </c>
      <c r="F365" s="194" t="s">
        <v>8186</v>
      </c>
      <c r="G365" s="195" t="s">
        <v>5242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>
      <c r="A366" s="34"/>
      <c r="B366" s="35"/>
      <c r="C366" s="192" t="s">
        <v>2084</v>
      </c>
      <c r="D366" s="192" t="s">
        <v>274</v>
      </c>
      <c r="E366" s="193" t="s">
        <v>8187</v>
      </c>
      <c r="F366" s="194" t="s">
        <v>8188</v>
      </c>
      <c r="G366" s="195" t="s">
        <v>5242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>
      <c r="A367" s="34"/>
      <c r="B367" s="35"/>
      <c r="C367" s="192" t="s">
        <v>2089</v>
      </c>
      <c r="D367" s="192" t="s">
        <v>274</v>
      </c>
      <c r="E367" s="193" t="s">
        <v>8189</v>
      </c>
      <c r="F367" s="194" t="s">
        <v>8190</v>
      </c>
      <c r="G367" s="195" t="s">
        <v>5242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>
      <c r="A368" s="34"/>
      <c r="B368" s="35"/>
      <c r="C368" s="192" t="s">
        <v>2094</v>
      </c>
      <c r="D368" s="192" t="s">
        <v>274</v>
      </c>
      <c r="E368" s="193" t="s">
        <v>8191</v>
      </c>
      <c r="F368" s="194" t="s">
        <v>8192</v>
      </c>
      <c r="G368" s="195" t="s">
        <v>5242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>
      <c r="A369" s="34"/>
      <c r="B369" s="35"/>
      <c r="C369" s="192" t="s">
        <v>2101</v>
      </c>
      <c r="D369" s="192" t="s">
        <v>274</v>
      </c>
      <c r="E369" s="193" t="s">
        <v>8193</v>
      </c>
      <c r="F369" s="194" t="s">
        <v>8194</v>
      </c>
      <c r="G369" s="195" t="s">
        <v>5242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>
      <c r="B370" s="176"/>
      <c r="C370" s="177"/>
      <c r="D370" s="178" t="s">
        <v>75</v>
      </c>
      <c r="E370" s="190" t="s">
        <v>8195</v>
      </c>
      <c r="F370" s="190" t="s">
        <v>8196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>
      <c r="A371" s="34"/>
      <c r="B371" s="35"/>
      <c r="C371" s="192" t="s">
        <v>2122</v>
      </c>
      <c r="D371" s="192" t="s">
        <v>274</v>
      </c>
      <c r="E371" s="193" t="s">
        <v>8169</v>
      </c>
      <c r="F371" s="194" t="s">
        <v>8170</v>
      </c>
      <c r="G371" s="195" t="s">
        <v>5242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>
      <c r="A372" s="34"/>
      <c r="B372" s="35"/>
      <c r="C372" s="192" t="s">
        <v>2126</v>
      </c>
      <c r="D372" s="192" t="s">
        <v>274</v>
      </c>
      <c r="E372" s="193" t="s">
        <v>8197</v>
      </c>
      <c r="F372" s="194" t="s">
        <v>8198</v>
      </c>
      <c r="G372" s="195" t="s">
        <v>5242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7073</v>
      </c>
    </row>
    <row r="373" spans="1:65" s="2" customFormat="1" ht="16.5" customHeight="1">
      <c r="A373" s="34"/>
      <c r="B373" s="35"/>
      <c r="C373" s="192" t="s">
        <v>2130</v>
      </c>
      <c r="D373" s="192" t="s">
        <v>274</v>
      </c>
      <c r="E373" s="193" t="s">
        <v>8199</v>
      </c>
      <c r="F373" s="194" t="s">
        <v>8200</v>
      </c>
      <c r="G373" s="195" t="s">
        <v>5242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>
      <c r="A374" s="34"/>
      <c r="B374" s="35"/>
      <c r="C374" s="192" t="s">
        <v>2134</v>
      </c>
      <c r="D374" s="192" t="s">
        <v>274</v>
      </c>
      <c r="E374" s="193" t="s">
        <v>8175</v>
      </c>
      <c r="F374" s="194" t="s">
        <v>8176</v>
      </c>
      <c r="G374" s="195" t="s">
        <v>5242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>
      <c r="A375" s="34"/>
      <c r="B375" s="35"/>
      <c r="C375" s="192" t="s">
        <v>2136</v>
      </c>
      <c r="D375" s="192" t="s">
        <v>274</v>
      </c>
      <c r="E375" s="193" t="s">
        <v>8181</v>
      </c>
      <c r="F375" s="194" t="s">
        <v>8182</v>
      </c>
      <c r="G375" s="195" t="s">
        <v>5242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>
      <c r="A376" s="34"/>
      <c r="B376" s="35"/>
      <c r="C376" s="192" t="s">
        <v>2146</v>
      </c>
      <c r="D376" s="192" t="s">
        <v>274</v>
      </c>
      <c r="E376" s="193" t="s">
        <v>8201</v>
      </c>
      <c r="F376" s="194" t="s">
        <v>8202</v>
      </c>
      <c r="G376" s="195" t="s">
        <v>5242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>
      <c r="A377" s="34"/>
      <c r="B377" s="35"/>
      <c r="C377" s="192" t="s">
        <v>2159</v>
      </c>
      <c r="D377" s="192" t="s">
        <v>274</v>
      </c>
      <c r="E377" s="193" t="s">
        <v>8185</v>
      </c>
      <c r="F377" s="194" t="s">
        <v>8186</v>
      </c>
      <c r="G377" s="195" t="s">
        <v>5242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>
      <c r="A378" s="34"/>
      <c r="B378" s="35"/>
      <c r="C378" s="192" t="s">
        <v>2162</v>
      </c>
      <c r="D378" s="192" t="s">
        <v>274</v>
      </c>
      <c r="E378" s="193" t="s">
        <v>8191</v>
      </c>
      <c r="F378" s="194" t="s">
        <v>8192</v>
      </c>
      <c r="G378" s="195" t="s">
        <v>5242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>
      <c r="A379" s="34"/>
      <c r="B379" s="35"/>
      <c r="C379" s="192" t="s">
        <v>2165</v>
      </c>
      <c r="D379" s="192" t="s">
        <v>274</v>
      </c>
      <c r="E379" s="193" t="s">
        <v>8193</v>
      </c>
      <c r="F379" s="194" t="s">
        <v>8194</v>
      </c>
      <c r="G379" s="195" t="s">
        <v>5242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>
      <c r="B380" s="176"/>
      <c r="C380" s="177"/>
      <c r="D380" s="178" t="s">
        <v>75</v>
      </c>
      <c r="E380" s="179" t="s">
        <v>8203</v>
      </c>
      <c r="F380" s="179" t="s">
        <v>8204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>
      <c r="A381" s="34"/>
      <c r="B381" s="35"/>
      <c r="C381" s="192" t="s">
        <v>2170</v>
      </c>
      <c r="D381" s="192" t="s">
        <v>274</v>
      </c>
      <c r="E381" s="193" t="s">
        <v>8205</v>
      </c>
      <c r="F381" s="194" t="s">
        <v>8206</v>
      </c>
      <c r="G381" s="195" t="s">
        <v>5242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>
      <c r="B382" s="176"/>
      <c r="C382" s="177"/>
      <c r="D382" s="178" t="s">
        <v>75</v>
      </c>
      <c r="E382" s="179" t="s">
        <v>8207</v>
      </c>
      <c r="F382" s="179" t="s">
        <v>8208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>
      <c r="B383" s="176"/>
      <c r="C383" s="177"/>
      <c r="D383" s="178" t="s">
        <v>75</v>
      </c>
      <c r="E383" s="190" t="s">
        <v>8209</v>
      </c>
      <c r="F383" s="190" t="s">
        <v>8210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>
      <c r="A384" s="34"/>
      <c r="B384" s="35"/>
      <c r="C384" s="192" t="s">
        <v>2177</v>
      </c>
      <c r="D384" s="192" t="s">
        <v>274</v>
      </c>
      <c r="E384" s="193" t="s">
        <v>8211</v>
      </c>
      <c r="F384" s="194" t="s">
        <v>8212</v>
      </c>
      <c r="G384" s="195" t="s">
        <v>5242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>
      <c r="B385" s="176"/>
      <c r="C385" s="177"/>
      <c r="D385" s="178" t="s">
        <v>75</v>
      </c>
      <c r="E385" s="179" t="s">
        <v>8213</v>
      </c>
      <c r="F385" s="179" t="s">
        <v>8214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>
      <c r="B386" s="176"/>
      <c r="C386" s="177"/>
      <c r="D386" s="178" t="s">
        <v>75</v>
      </c>
      <c r="E386" s="190" t="s">
        <v>8215</v>
      </c>
      <c r="F386" s="190" t="s">
        <v>8216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>
      <c r="A387" s="34"/>
      <c r="B387" s="35"/>
      <c r="C387" s="192" t="s">
        <v>2184</v>
      </c>
      <c r="D387" s="192" t="s">
        <v>274</v>
      </c>
      <c r="E387" s="193" t="s">
        <v>8217</v>
      </c>
      <c r="F387" s="194" t="s">
        <v>8218</v>
      </c>
      <c r="G387" s="195" t="s">
        <v>5242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>
      <c r="A388" s="34"/>
      <c r="B388" s="35"/>
      <c r="C388" s="192" t="s">
        <v>2193</v>
      </c>
      <c r="D388" s="192" t="s">
        <v>274</v>
      </c>
      <c r="E388" s="193" t="s">
        <v>8219</v>
      </c>
      <c r="F388" s="194" t="s">
        <v>8220</v>
      </c>
      <c r="G388" s="195" t="s">
        <v>8051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7090</v>
      </c>
    </row>
    <row r="389" spans="1:65" s="13" customFormat="1" ht="22.5">
      <c r="B389" s="210"/>
      <c r="C389" s="211"/>
      <c r="D389" s="212" t="s">
        <v>283</v>
      </c>
      <c r="E389" s="213" t="s">
        <v>1</v>
      </c>
      <c r="F389" s="214" t="s">
        <v>8221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8222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>
      <c r="B391" s="210"/>
      <c r="C391" s="211"/>
      <c r="D391" s="212" t="s">
        <v>283</v>
      </c>
      <c r="E391" s="213" t="s">
        <v>1</v>
      </c>
      <c r="F391" s="214" t="s">
        <v>8223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>
      <c r="A393" s="34"/>
      <c r="B393" s="35"/>
      <c r="C393" s="192" t="s">
        <v>2201</v>
      </c>
      <c r="D393" s="192" t="s">
        <v>274</v>
      </c>
      <c r="E393" s="193" t="s">
        <v>8224</v>
      </c>
      <c r="F393" s="194" t="s">
        <v>8225</v>
      </c>
      <c r="G393" s="195" t="s">
        <v>8051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>
      <c r="A394" s="34"/>
      <c r="B394" s="35"/>
      <c r="C394" s="192" t="s">
        <v>2205</v>
      </c>
      <c r="D394" s="192" t="s">
        <v>274</v>
      </c>
      <c r="E394" s="193" t="s">
        <v>8226</v>
      </c>
      <c r="F394" s="194" t="s">
        <v>8227</v>
      </c>
      <c r="G394" s="195" t="s">
        <v>8051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>
      <c r="A395" s="34"/>
      <c r="B395" s="35"/>
      <c r="C395" s="192" t="s">
        <v>2214</v>
      </c>
      <c r="D395" s="192" t="s">
        <v>274</v>
      </c>
      <c r="E395" s="193" t="s">
        <v>8228</v>
      </c>
      <c r="F395" s="194" t="s">
        <v>8229</v>
      </c>
      <c r="G395" s="195" t="s">
        <v>8051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>
      <c r="A396" s="34"/>
      <c r="B396" s="35"/>
      <c r="C396" s="192" t="s">
        <v>2229</v>
      </c>
      <c r="D396" s="192" t="s">
        <v>274</v>
      </c>
      <c r="E396" s="193" t="s">
        <v>8230</v>
      </c>
      <c r="F396" s="194" t="s">
        <v>8231</v>
      </c>
      <c r="G396" s="195" t="s">
        <v>5242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>
      <c r="A397" s="34"/>
      <c r="B397" s="35"/>
      <c r="C397" s="192" t="s">
        <v>6946</v>
      </c>
      <c r="D397" s="192" t="s">
        <v>274</v>
      </c>
      <c r="E397" s="193" t="s">
        <v>8232</v>
      </c>
      <c r="F397" s="194" t="s">
        <v>8233</v>
      </c>
      <c r="G397" s="195" t="s">
        <v>5242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>
      <c r="A398" s="34"/>
      <c r="B398" s="35"/>
      <c r="C398" s="192" t="s">
        <v>7096</v>
      </c>
      <c r="D398" s="192" t="s">
        <v>274</v>
      </c>
      <c r="E398" s="193" t="s">
        <v>8234</v>
      </c>
      <c r="F398" s="194" t="s">
        <v>8235</v>
      </c>
      <c r="G398" s="195" t="s">
        <v>5242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>
      <c r="A399" s="34"/>
      <c r="B399" s="35"/>
      <c r="C399" s="192" t="s">
        <v>6949</v>
      </c>
      <c r="D399" s="192" t="s">
        <v>274</v>
      </c>
      <c r="E399" s="193" t="s">
        <v>8236</v>
      </c>
      <c r="F399" s="194" t="s">
        <v>8237</v>
      </c>
      <c r="G399" s="195" t="s">
        <v>5242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>
      <c r="A400" s="34"/>
      <c r="B400" s="35"/>
      <c r="C400" s="192" t="s">
        <v>2239</v>
      </c>
      <c r="D400" s="192" t="s">
        <v>274</v>
      </c>
      <c r="E400" s="193" t="s">
        <v>8238</v>
      </c>
      <c r="F400" s="194" t="s">
        <v>8239</v>
      </c>
      <c r="G400" s="195" t="s">
        <v>5242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>
      <c r="A401" s="34"/>
      <c r="B401" s="35"/>
      <c r="C401" s="192" t="s">
        <v>6111</v>
      </c>
      <c r="D401" s="192" t="s">
        <v>274</v>
      </c>
      <c r="E401" s="193" t="s">
        <v>8240</v>
      </c>
      <c r="F401" s="194" t="s">
        <v>8241</v>
      </c>
      <c r="G401" s="195" t="s">
        <v>5242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>
      <c r="A402" s="34"/>
      <c r="B402" s="35"/>
      <c r="C402" s="192" t="s">
        <v>7102</v>
      </c>
      <c r="D402" s="192" t="s">
        <v>274</v>
      </c>
      <c r="E402" s="193" t="s">
        <v>8242</v>
      </c>
      <c r="F402" s="194" t="s">
        <v>8243</v>
      </c>
      <c r="G402" s="195" t="s">
        <v>5242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>
      <c r="A403" s="34"/>
      <c r="B403" s="35"/>
      <c r="C403" s="192" t="s">
        <v>2245</v>
      </c>
      <c r="D403" s="192" t="s">
        <v>274</v>
      </c>
      <c r="E403" s="193" t="s">
        <v>8244</v>
      </c>
      <c r="F403" s="194" t="s">
        <v>8245</v>
      </c>
      <c r="G403" s="195" t="s">
        <v>5242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>
      <c r="A404" s="34"/>
      <c r="B404" s="35"/>
      <c r="C404" s="192" t="s">
        <v>7105</v>
      </c>
      <c r="D404" s="192" t="s">
        <v>274</v>
      </c>
      <c r="E404" s="193" t="s">
        <v>8246</v>
      </c>
      <c r="F404" s="194" t="s">
        <v>8247</v>
      </c>
      <c r="G404" s="195" t="s">
        <v>5242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>
      <c r="A405" s="34"/>
      <c r="B405" s="35"/>
      <c r="C405" s="192" t="s">
        <v>2250</v>
      </c>
      <c r="D405" s="192" t="s">
        <v>274</v>
      </c>
      <c r="E405" s="193" t="s">
        <v>8248</v>
      </c>
      <c r="F405" s="194" t="s">
        <v>8249</v>
      </c>
      <c r="G405" s="195" t="s">
        <v>5242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>
      <c r="A406" s="34"/>
      <c r="B406" s="35"/>
      <c r="C406" s="192" t="s">
        <v>2262</v>
      </c>
      <c r="D406" s="192" t="s">
        <v>274</v>
      </c>
      <c r="E406" s="193" t="s">
        <v>8250</v>
      </c>
      <c r="F406" s="194" t="s">
        <v>8251</v>
      </c>
      <c r="G406" s="195" t="s">
        <v>5242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>
      <c r="A407" s="34"/>
      <c r="B407" s="35"/>
      <c r="C407" s="192" t="s">
        <v>6957</v>
      </c>
      <c r="D407" s="192" t="s">
        <v>274</v>
      </c>
      <c r="E407" s="193" t="s">
        <v>8252</v>
      </c>
      <c r="F407" s="194" t="s">
        <v>8253</v>
      </c>
      <c r="G407" s="195" t="s">
        <v>5242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>
      <c r="A408" s="34"/>
      <c r="B408" s="35"/>
      <c r="C408" s="192" t="s">
        <v>2267</v>
      </c>
      <c r="D408" s="192" t="s">
        <v>274</v>
      </c>
      <c r="E408" s="193" t="s">
        <v>8254</v>
      </c>
      <c r="F408" s="194" t="s">
        <v>8255</v>
      </c>
      <c r="G408" s="195" t="s">
        <v>5242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>
      <c r="A409" s="34"/>
      <c r="B409" s="35"/>
      <c r="C409" s="192" t="s">
        <v>2277</v>
      </c>
      <c r="D409" s="192" t="s">
        <v>274</v>
      </c>
      <c r="E409" s="193" t="s">
        <v>8256</v>
      </c>
      <c r="F409" s="194" t="s">
        <v>8257</v>
      </c>
      <c r="G409" s="195" t="s">
        <v>5242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>
      <c r="B410" s="210"/>
      <c r="C410" s="211"/>
      <c r="D410" s="212" t="s">
        <v>283</v>
      </c>
      <c r="E410" s="213" t="s">
        <v>1</v>
      </c>
      <c r="F410" s="214" t="s">
        <v>8258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>
      <c r="B411" s="210"/>
      <c r="C411" s="211"/>
      <c r="D411" s="212" t="s">
        <v>283</v>
      </c>
      <c r="E411" s="213" t="s">
        <v>1</v>
      </c>
      <c r="F411" s="214" t="s">
        <v>8259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>
      <c r="A413" s="34"/>
      <c r="B413" s="35"/>
      <c r="C413" s="192" t="s">
        <v>2307</v>
      </c>
      <c r="D413" s="192" t="s">
        <v>274</v>
      </c>
      <c r="E413" s="193" t="s">
        <v>8260</v>
      </c>
      <c r="F413" s="194" t="s">
        <v>8261</v>
      </c>
      <c r="G413" s="195" t="s">
        <v>5242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>
      <c r="A414" s="34"/>
      <c r="B414" s="35"/>
      <c r="C414" s="192" t="s">
        <v>2347</v>
      </c>
      <c r="D414" s="192" t="s">
        <v>274</v>
      </c>
      <c r="E414" s="193" t="s">
        <v>8262</v>
      </c>
      <c r="F414" s="194" t="s">
        <v>8263</v>
      </c>
      <c r="G414" s="195" t="s">
        <v>5242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>
      <c r="A415" s="34"/>
      <c r="B415" s="35"/>
      <c r="C415" s="192" t="s">
        <v>2365</v>
      </c>
      <c r="D415" s="192" t="s">
        <v>274</v>
      </c>
      <c r="E415" s="193" t="s">
        <v>8264</v>
      </c>
      <c r="F415" s="194" t="s">
        <v>8265</v>
      </c>
      <c r="G415" s="195" t="s">
        <v>5242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>
      <c r="A416" s="34"/>
      <c r="B416" s="35"/>
      <c r="C416" s="192" t="s">
        <v>2415</v>
      </c>
      <c r="D416" s="192" t="s">
        <v>274</v>
      </c>
      <c r="E416" s="193" t="s">
        <v>8266</v>
      </c>
      <c r="F416" s="194" t="s">
        <v>8267</v>
      </c>
      <c r="G416" s="195" t="s">
        <v>8051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>
      <c r="A417" s="34"/>
      <c r="B417" s="35"/>
      <c r="C417" s="192" t="s">
        <v>2420</v>
      </c>
      <c r="D417" s="192" t="s">
        <v>274</v>
      </c>
      <c r="E417" s="193" t="s">
        <v>8268</v>
      </c>
      <c r="F417" s="194" t="s">
        <v>8269</v>
      </c>
      <c r="G417" s="195" t="s">
        <v>8051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>
      <c r="A418" s="34"/>
      <c r="B418" s="35"/>
      <c r="C418" s="192" t="s">
        <v>2425</v>
      </c>
      <c r="D418" s="192" t="s">
        <v>274</v>
      </c>
      <c r="E418" s="193" t="s">
        <v>8270</v>
      </c>
      <c r="F418" s="194" t="s">
        <v>8271</v>
      </c>
      <c r="G418" s="195" t="s">
        <v>8051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>
      <c r="A419" s="34"/>
      <c r="B419" s="35"/>
      <c r="C419" s="192" t="s">
        <v>2431</v>
      </c>
      <c r="D419" s="192" t="s">
        <v>274</v>
      </c>
      <c r="E419" s="193" t="s">
        <v>8272</v>
      </c>
      <c r="F419" s="194" t="s">
        <v>8273</v>
      </c>
      <c r="G419" s="195" t="s">
        <v>8051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>
      <c r="B420" s="176"/>
      <c r="C420" s="177"/>
      <c r="D420" s="178" t="s">
        <v>75</v>
      </c>
      <c r="E420" s="190" t="s">
        <v>8209</v>
      </c>
      <c r="F420" s="190" t="s">
        <v>8210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>
      <c r="A421" s="34"/>
      <c r="B421" s="35"/>
      <c r="C421" s="192" t="s">
        <v>2435</v>
      </c>
      <c r="D421" s="192" t="s">
        <v>274</v>
      </c>
      <c r="E421" s="193" t="s">
        <v>8274</v>
      </c>
      <c r="F421" s="194" t="s">
        <v>8275</v>
      </c>
      <c r="G421" s="195" t="s">
        <v>5242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>
      <c r="A422" s="34"/>
      <c r="B422" s="35"/>
      <c r="C422" s="192" t="s">
        <v>2440</v>
      </c>
      <c r="D422" s="192" t="s">
        <v>274</v>
      </c>
      <c r="E422" s="193" t="s">
        <v>8276</v>
      </c>
      <c r="F422" s="194" t="s">
        <v>8277</v>
      </c>
      <c r="G422" s="195" t="s">
        <v>8051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>
      <c r="B423" s="210"/>
      <c r="C423" s="211"/>
      <c r="D423" s="212" t="s">
        <v>283</v>
      </c>
      <c r="E423" s="213" t="s">
        <v>1</v>
      </c>
      <c r="F423" s="214" t="s">
        <v>8278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>
      <c r="B424" s="210"/>
      <c r="C424" s="211"/>
      <c r="D424" s="212" t="s">
        <v>283</v>
      </c>
      <c r="E424" s="213" t="s">
        <v>1</v>
      </c>
      <c r="F424" s="214" t="s">
        <v>8279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>
      <c r="B425" s="210"/>
      <c r="C425" s="211"/>
      <c r="D425" s="212" t="s">
        <v>283</v>
      </c>
      <c r="E425" s="213" t="s">
        <v>1</v>
      </c>
      <c r="F425" s="214" t="s">
        <v>8223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>
      <c r="A427" s="34"/>
      <c r="B427" s="35"/>
      <c r="C427" s="192" t="s">
        <v>2449</v>
      </c>
      <c r="D427" s="192" t="s">
        <v>274</v>
      </c>
      <c r="E427" s="193" t="s">
        <v>8226</v>
      </c>
      <c r="F427" s="194" t="s">
        <v>8227</v>
      </c>
      <c r="G427" s="195" t="s">
        <v>8051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>
      <c r="A428" s="34"/>
      <c r="B428" s="35"/>
      <c r="C428" s="192" t="s">
        <v>2470</v>
      </c>
      <c r="D428" s="192" t="s">
        <v>274</v>
      </c>
      <c r="E428" s="193" t="s">
        <v>8228</v>
      </c>
      <c r="F428" s="194" t="s">
        <v>8229</v>
      </c>
      <c r="G428" s="195" t="s">
        <v>8051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>
      <c r="A429" s="34"/>
      <c r="B429" s="35"/>
      <c r="C429" s="192" t="s">
        <v>2474</v>
      </c>
      <c r="D429" s="192" t="s">
        <v>274</v>
      </c>
      <c r="E429" s="193" t="s">
        <v>8230</v>
      </c>
      <c r="F429" s="194" t="s">
        <v>8231</v>
      </c>
      <c r="G429" s="195" t="s">
        <v>5242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>
      <c r="A430" s="34"/>
      <c r="B430" s="35"/>
      <c r="C430" s="192" t="s">
        <v>2498</v>
      </c>
      <c r="D430" s="192" t="s">
        <v>274</v>
      </c>
      <c r="E430" s="193" t="s">
        <v>8232</v>
      </c>
      <c r="F430" s="194" t="s">
        <v>8233</v>
      </c>
      <c r="G430" s="195" t="s">
        <v>5242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>
      <c r="A431" s="34"/>
      <c r="B431" s="35"/>
      <c r="C431" s="192" t="s">
        <v>2504</v>
      </c>
      <c r="D431" s="192" t="s">
        <v>274</v>
      </c>
      <c r="E431" s="193" t="s">
        <v>8234</v>
      </c>
      <c r="F431" s="194" t="s">
        <v>8235</v>
      </c>
      <c r="G431" s="195" t="s">
        <v>5242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>
      <c r="A432" s="34"/>
      <c r="B432" s="35"/>
      <c r="C432" s="192" t="s">
        <v>2508</v>
      </c>
      <c r="D432" s="192" t="s">
        <v>274</v>
      </c>
      <c r="E432" s="193" t="s">
        <v>8238</v>
      </c>
      <c r="F432" s="194" t="s">
        <v>8239</v>
      </c>
      <c r="G432" s="195" t="s">
        <v>5242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>
      <c r="A433" s="34"/>
      <c r="B433" s="35"/>
      <c r="C433" s="192" t="s">
        <v>2514</v>
      </c>
      <c r="D433" s="192" t="s">
        <v>274</v>
      </c>
      <c r="E433" s="193" t="s">
        <v>8280</v>
      </c>
      <c r="F433" s="194" t="s">
        <v>8281</v>
      </c>
      <c r="G433" s="195" t="s">
        <v>5242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>
      <c r="A434" s="34"/>
      <c r="B434" s="35"/>
      <c r="C434" s="192" t="s">
        <v>2520</v>
      </c>
      <c r="D434" s="192" t="s">
        <v>274</v>
      </c>
      <c r="E434" s="193" t="s">
        <v>8282</v>
      </c>
      <c r="F434" s="194" t="s">
        <v>8283</v>
      </c>
      <c r="G434" s="195" t="s">
        <v>5242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8284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>
      <c r="B436" s="210"/>
      <c r="C436" s="211"/>
      <c r="D436" s="212" t="s">
        <v>283</v>
      </c>
      <c r="E436" s="213" t="s">
        <v>1</v>
      </c>
      <c r="F436" s="214" t="s">
        <v>8285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8286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>
      <c r="A439" s="34"/>
      <c r="B439" s="35"/>
      <c r="C439" s="192" t="s">
        <v>6975</v>
      </c>
      <c r="D439" s="192" t="s">
        <v>274</v>
      </c>
      <c r="E439" s="193" t="s">
        <v>8287</v>
      </c>
      <c r="F439" s="194" t="s">
        <v>8288</v>
      </c>
      <c r="G439" s="195" t="s">
        <v>5242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>
      <c r="A440" s="34"/>
      <c r="B440" s="35"/>
      <c r="C440" s="192" t="s">
        <v>2529</v>
      </c>
      <c r="D440" s="192" t="s">
        <v>274</v>
      </c>
      <c r="E440" s="193" t="s">
        <v>8240</v>
      </c>
      <c r="F440" s="194" t="s">
        <v>8241</v>
      </c>
      <c r="G440" s="195" t="s">
        <v>5242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>
      <c r="A441" s="34"/>
      <c r="B441" s="35"/>
      <c r="C441" s="192" t="s">
        <v>2541</v>
      </c>
      <c r="D441" s="192" t="s">
        <v>274</v>
      </c>
      <c r="E441" s="193" t="s">
        <v>8242</v>
      </c>
      <c r="F441" s="194" t="s">
        <v>8243</v>
      </c>
      <c r="G441" s="195" t="s">
        <v>5242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>
      <c r="A442" s="34"/>
      <c r="B442" s="35"/>
      <c r="C442" s="192" t="s">
        <v>2548</v>
      </c>
      <c r="D442" s="192" t="s">
        <v>274</v>
      </c>
      <c r="E442" s="193" t="s">
        <v>8289</v>
      </c>
      <c r="F442" s="194" t="s">
        <v>8290</v>
      </c>
      <c r="G442" s="195" t="s">
        <v>5242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>
      <c r="A443" s="34"/>
      <c r="B443" s="35"/>
      <c r="C443" s="192" t="s">
        <v>2553</v>
      </c>
      <c r="D443" s="192" t="s">
        <v>274</v>
      </c>
      <c r="E443" s="193" t="s">
        <v>8266</v>
      </c>
      <c r="F443" s="194" t="s">
        <v>8267</v>
      </c>
      <c r="G443" s="195" t="s">
        <v>8051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>
      <c r="A444" s="34"/>
      <c r="B444" s="35"/>
      <c r="C444" s="192" t="s">
        <v>2561</v>
      </c>
      <c r="D444" s="192" t="s">
        <v>274</v>
      </c>
      <c r="E444" s="193" t="s">
        <v>8268</v>
      </c>
      <c r="F444" s="194" t="s">
        <v>8269</v>
      </c>
      <c r="G444" s="195" t="s">
        <v>8051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>
      <c r="A445" s="34"/>
      <c r="B445" s="35"/>
      <c r="C445" s="192" t="s">
        <v>2567</v>
      </c>
      <c r="D445" s="192" t="s">
        <v>274</v>
      </c>
      <c r="E445" s="193" t="s">
        <v>8291</v>
      </c>
      <c r="F445" s="194" t="s">
        <v>8271</v>
      </c>
      <c r="G445" s="195" t="s">
        <v>8051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>
      <c r="A446" s="34"/>
      <c r="B446" s="35"/>
      <c r="C446" s="192" t="s">
        <v>2572</v>
      </c>
      <c r="D446" s="192" t="s">
        <v>274</v>
      </c>
      <c r="E446" s="193" t="s">
        <v>8292</v>
      </c>
      <c r="F446" s="194" t="s">
        <v>8273</v>
      </c>
      <c r="G446" s="195" t="s">
        <v>8051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>
      <c r="B447" s="176"/>
      <c r="C447" s="177"/>
      <c r="D447" s="178" t="s">
        <v>75</v>
      </c>
      <c r="E447" s="179" t="s">
        <v>8293</v>
      </c>
      <c r="F447" s="179" t="s">
        <v>8294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>
      <c r="A448" s="34"/>
      <c r="B448" s="35"/>
      <c r="C448" s="192" t="s">
        <v>2580</v>
      </c>
      <c r="D448" s="192" t="s">
        <v>274</v>
      </c>
      <c r="E448" s="193" t="s">
        <v>8295</v>
      </c>
      <c r="F448" s="194" t="s">
        <v>8296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>
      <c r="A449" s="34"/>
      <c r="B449" s="35"/>
      <c r="C449" s="192" t="s">
        <v>2586</v>
      </c>
      <c r="D449" s="192" t="s">
        <v>274</v>
      </c>
      <c r="E449" s="193" t="s">
        <v>8297</v>
      </c>
      <c r="F449" s="194" t="s">
        <v>8298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>
      <c r="A450" s="34"/>
      <c r="B450" s="35"/>
      <c r="C450" s="192" t="s">
        <v>2591</v>
      </c>
      <c r="D450" s="192" t="s">
        <v>274</v>
      </c>
      <c r="E450" s="193" t="s">
        <v>8299</v>
      </c>
      <c r="F450" s="194" t="s">
        <v>8300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>
      <c r="A451" s="34"/>
      <c r="B451" s="35"/>
      <c r="C451" s="192" t="s">
        <v>2599</v>
      </c>
      <c r="D451" s="192" t="s">
        <v>274</v>
      </c>
      <c r="E451" s="193" t="s">
        <v>8301</v>
      </c>
      <c r="F451" s="194" t="s">
        <v>8302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>
      <c r="A452" s="34"/>
      <c r="B452" s="35"/>
      <c r="C452" s="192" t="s">
        <v>2610</v>
      </c>
      <c r="D452" s="192" t="s">
        <v>274</v>
      </c>
      <c r="E452" s="193" t="s">
        <v>8303</v>
      </c>
      <c r="F452" s="194" t="s">
        <v>8304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>
      <c r="A453" s="34"/>
      <c r="B453" s="35"/>
      <c r="C453" s="192" t="s">
        <v>2629</v>
      </c>
      <c r="D453" s="192" t="s">
        <v>274</v>
      </c>
      <c r="E453" s="193" t="s">
        <v>8305</v>
      </c>
      <c r="F453" s="194" t="s">
        <v>8306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>
      <c r="A454" s="34"/>
      <c r="B454" s="35"/>
      <c r="C454" s="192" t="s">
        <v>2636</v>
      </c>
      <c r="D454" s="192" t="s">
        <v>274</v>
      </c>
      <c r="E454" s="193" t="s">
        <v>8307</v>
      </c>
      <c r="F454" s="194" t="s">
        <v>8308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>
      <c r="A455" s="34"/>
      <c r="B455" s="35"/>
      <c r="C455" s="192" t="s">
        <v>2643</v>
      </c>
      <c r="D455" s="192" t="s">
        <v>274</v>
      </c>
      <c r="E455" s="193" t="s">
        <v>8309</v>
      </c>
      <c r="F455" s="194" t="s">
        <v>8310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>
      <c r="A456" s="34"/>
      <c r="B456" s="35"/>
      <c r="C456" s="192" t="s">
        <v>2648</v>
      </c>
      <c r="D456" s="192" t="s">
        <v>274</v>
      </c>
      <c r="E456" s="193" t="s">
        <v>8311</v>
      </c>
      <c r="F456" s="194" t="s">
        <v>8312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>
      <c r="A457" s="34"/>
      <c r="B457" s="35"/>
      <c r="C457" s="192" t="s">
        <v>2653</v>
      </c>
      <c r="D457" s="192" t="s">
        <v>274</v>
      </c>
      <c r="E457" s="193" t="s">
        <v>8313</v>
      </c>
      <c r="F457" s="194" t="s">
        <v>8314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>
      <c r="A458" s="34"/>
      <c r="B458" s="35"/>
      <c r="C458" s="192" t="s">
        <v>2660</v>
      </c>
      <c r="D458" s="192" t="s">
        <v>274</v>
      </c>
      <c r="E458" s="193" t="s">
        <v>8315</v>
      </c>
      <c r="F458" s="194" t="s">
        <v>8316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>
      <c r="A459" s="34"/>
      <c r="B459" s="35"/>
      <c r="C459" s="192" t="s">
        <v>2667</v>
      </c>
      <c r="D459" s="192" t="s">
        <v>274</v>
      </c>
      <c r="E459" s="193" t="s">
        <v>8317</v>
      </c>
      <c r="F459" s="194" t="s">
        <v>8318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>
      <c r="B460" s="176"/>
      <c r="C460" s="177"/>
      <c r="D460" s="178" t="s">
        <v>75</v>
      </c>
      <c r="E460" s="179" t="s">
        <v>8319</v>
      </c>
      <c r="F460" s="179" t="s">
        <v>8320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>
      <c r="A461" s="34"/>
      <c r="B461" s="35"/>
      <c r="C461" s="192" t="s">
        <v>2674</v>
      </c>
      <c r="D461" s="192" t="s">
        <v>274</v>
      </c>
      <c r="E461" s="193" t="s">
        <v>8321</v>
      </c>
      <c r="F461" s="194" t="s">
        <v>8322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>
      <c r="A462" s="34"/>
      <c r="B462" s="35"/>
      <c r="C462" s="192" t="s">
        <v>2680</v>
      </c>
      <c r="D462" s="192" t="s">
        <v>274</v>
      </c>
      <c r="E462" s="193" t="s">
        <v>8323</v>
      </c>
      <c r="F462" s="194" t="s">
        <v>8324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>
      <c r="A463" s="34"/>
      <c r="B463" s="35"/>
      <c r="C463" s="192" t="s">
        <v>2687</v>
      </c>
      <c r="D463" s="192" t="s">
        <v>274</v>
      </c>
      <c r="E463" s="193" t="s">
        <v>8325</v>
      </c>
      <c r="F463" s="194" t="s">
        <v>8326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>
      <c r="A464" s="34"/>
      <c r="B464" s="35"/>
      <c r="C464" s="192" t="s">
        <v>2695</v>
      </c>
      <c r="D464" s="192" t="s">
        <v>274</v>
      </c>
      <c r="E464" s="193" t="s">
        <v>8327</v>
      </c>
      <c r="F464" s="194" t="s">
        <v>8328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>
      <c r="A465" s="34"/>
      <c r="B465" s="35"/>
      <c r="C465" s="192" t="s">
        <v>2701</v>
      </c>
      <c r="D465" s="192" t="s">
        <v>274</v>
      </c>
      <c r="E465" s="193" t="s">
        <v>8329</v>
      </c>
      <c r="F465" s="194" t="s">
        <v>8330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>
      <c r="A466" s="34"/>
      <c r="B466" s="35"/>
      <c r="C466" s="192" t="s">
        <v>2710</v>
      </c>
      <c r="D466" s="192" t="s">
        <v>274</v>
      </c>
      <c r="E466" s="193" t="s">
        <v>8331</v>
      </c>
      <c r="F466" s="194" t="s">
        <v>8332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>
      <c r="B467" s="176"/>
      <c r="C467" s="177"/>
      <c r="D467" s="178" t="s">
        <v>75</v>
      </c>
      <c r="E467" s="179" t="s">
        <v>8333</v>
      </c>
      <c r="F467" s="179" t="s">
        <v>8334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>
      <c r="A468" s="34"/>
      <c r="B468" s="35"/>
      <c r="C468" s="192" t="s">
        <v>2719</v>
      </c>
      <c r="D468" s="192" t="s">
        <v>274</v>
      </c>
      <c r="E468" s="193" t="s">
        <v>8335</v>
      </c>
      <c r="F468" s="194" t="s">
        <v>8336</v>
      </c>
      <c r="G468" s="195" t="s">
        <v>8051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>
      <c r="A469" s="34"/>
      <c r="B469" s="35"/>
      <c r="C469" s="192" t="s">
        <v>2730</v>
      </c>
      <c r="D469" s="192" t="s">
        <v>274</v>
      </c>
      <c r="E469" s="193" t="s">
        <v>8337</v>
      </c>
      <c r="F469" s="194" t="s">
        <v>8338</v>
      </c>
      <c r="G469" s="195" t="s">
        <v>8051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>
      <c r="A470" s="34"/>
      <c r="B470" s="35"/>
      <c r="C470" s="192" t="s">
        <v>2738</v>
      </c>
      <c r="D470" s="192" t="s">
        <v>274</v>
      </c>
      <c r="E470" s="193" t="s">
        <v>8339</v>
      </c>
      <c r="F470" s="194" t="s">
        <v>8340</v>
      </c>
      <c r="G470" s="195" t="s">
        <v>8051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>
      <c r="A471" s="34"/>
      <c r="B471" s="35"/>
      <c r="C471" s="192" t="s">
        <v>2745</v>
      </c>
      <c r="D471" s="192" t="s">
        <v>274</v>
      </c>
      <c r="E471" s="193" t="s">
        <v>8341</v>
      </c>
      <c r="F471" s="194" t="s">
        <v>8342</v>
      </c>
      <c r="G471" s="195" t="s">
        <v>8051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>
      <c r="A472" s="34"/>
      <c r="B472" s="35"/>
      <c r="C472" s="192" t="s">
        <v>2753</v>
      </c>
      <c r="D472" s="192" t="s">
        <v>274</v>
      </c>
      <c r="E472" s="193" t="s">
        <v>8343</v>
      </c>
      <c r="F472" s="194" t="s">
        <v>8344</v>
      </c>
      <c r="G472" s="195" t="s">
        <v>8051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>
      <c r="A473" s="34"/>
      <c r="B473" s="35"/>
      <c r="C473" s="192" t="s">
        <v>2760</v>
      </c>
      <c r="D473" s="192" t="s">
        <v>274</v>
      </c>
      <c r="E473" s="193" t="s">
        <v>8345</v>
      </c>
      <c r="F473" s="194" t="s">
        <v>8346</v>
      </c>
      <c r="G473" s="195" t="s">
        <v>8051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>
      <c r="A474" s="34"/>
      <c r="B474" s="35"/>
      <c r="C474" s="192" t="s">
        <v>2768</v>
      </c>
      <c r="D474" s="192" t="s">
        <v>274</v>
      </c>
      <c r="E474" s="193" t="s">
        <v>8347</v>
      </c>
      <c r="F474" s="194" t="s">
        <v>8348</v>
      </c>
      <c r="G474" s="195" t="s">
        <v>8051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>
      <c r="A475" s="34"/>
      <c r="B475" s="35"/>
      <c r="C475" s="192" t="s">
        <v>2774</v>
      </c>
      <c r="D475" s="192" t="s">
        <v>274</v>
      </c>
      <c r="E475" s="193" t="s">
        <v>8349</v>
      </c>
      <c r="F475" s="194" t="s">
        <v>8350</v>
      </c>
      <c r="G475" s="195" t="s">
        <v>8051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>
      <c r="A476" s="34"/>
      <c r="B476" s="35"/>
      <c r="C476" s="192" t="s">
        <v>2782</v>
      </c>
      <c r="D476" s="192" t="s">
        <v>274</v>
      </c>
      <c r="E476" s="193" t="s">
        <v>8351</v>
      </c>
      <c r="F476" s="194" t="s">
        <v>8352</v>
      </c>
      <c r="G476" s="195" t="s">
        <v>8051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>
      <c r="A477" s="34"/>
      <c r="B477" s="35"/>
      <c r="C477" s="192" t="s">
        <v>2787</v>
      </c>
      <c r="D477" s="192" t="s">
        <v>274</v>
      </c>
      <c r="E477" s="193" t="s">
        <v>8353</v>
      </c>
      <c r="F477" s="194" t="s">
        <v>8354</v>
      </c>
      <c r="G477" s="195" t="s">
        <v>8051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>
      <c r="A478" s="34"/>
      <c r="B478" s="35"/>
      <c r="C478" s="192" t="s">
        <v>2795</v>
      </c>
      <c r="D478" s="192" t="s">
        <v>274</v>
      </c>
      <c r="E478" s="193" t="s">
        <v>8355</v>
      </c>
      <c r="F478" s="194" t="s">
        <v>8356</v>
      </c>
      <c r="G478" s="195" t="s">
        <v>8051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>
      <c r="A479" s="34"/>
      <c r="B479" s="35"/>
      <c r="C479" s="192" t="s">
        <v>2801</v>
      </c>
      <c r="D479" s="192" t="s">
        <v>274</v>
      </c>
      <c r="E479" s="193" t="s">
        <v>8357</v>
      </c>
      <c r="F479" s="194" t="s">
        <v>8358</v>
      </c>
      <c r="G479" s="195" t="s">
        <v>8051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>
      <c r="A480" s="34"/>
      <c r="B480" s="35"/>
      <c r="C480" s="192" t="s">
        <v>2807</v>
      </c>
      <c r="D480" s="192" t="s">
        <v>274</v>
      </c>
      <c r="E480" s="193" t="s">
        <v>8359</v>
      </c>
      <c r="F480" s="194" t="s">
        <v>8360</v>
      </c>
      <c r="G480" s="195" t="s">
        <v>8051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>
      <c r="A481" s="34"/>
      <c r="B481" s="35"/>
      <c r="C481" s="192" t="s">
        <v>2814</v>
      </c>
      <c r="D481" s="192" t="s">
        <v>274</v>
      </c>
      <c r="E481" s="193" t="s">
        <v>8361</v>
      </c>
      <c r="F481" s="194" t="s">
        <v>8362</v>
      </c>
      <c r="G481" s="195" t="s">
        <v>8051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>
      <c r="A482" s="34"/>
      <c r="B482" s="35"/>
      <c r="C482" s="192" t="s">
        <v>2821</v>
      </c>
      <c r="D482" s="192" t="s">
        <v>274</v>
      </c>
      <c r="E482" s="193" t="s">
        <v>8363</v>
      </c>
      <c r="F482" s="194" t="s">
        <v>8364</v>
      </c>
      <c r="G482" s="195" t="s">
        <v>8051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RG9Wio7U54ArUYhEKs1bHcyk6uBFXdpTdm3wmDqbtraiCMslhrhVGlF3TylBVhkFaoz+c1cuW243IsBPJmHPTQ==" saltValue="AqXz2jVeik+ObCjVDHdILJNoVbgXcV8VA/Qr2p1SJFS4jcph4Wuqj/TusuTKtEraKvDtfnovr7pUJmFDjGBsgA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8365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8366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8367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8368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8369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8370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8371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8372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8373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8374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8375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8376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8377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8378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8379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8380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>
      <c r="B113" s="154"/>
      <c r="C113" s="155"/>
      <c r="D113" s="156" t="s">
        <v>8381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>
      <c r="B114" s="160"/>
      <c r="C114" s="104"/>
      <c r="D114" s="161" t="s">
        <v>8382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8383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8384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8385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8386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8387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8388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8389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8390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8391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8392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>
      <c r="B125" s="154"/>
      <c r="C125" s="155"/>
      <c r="D125" s="156" t="s">
        <v>8393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>
      <c r="B126" s="160"/>
      <c r="C126" s="104"/>
      <c r="D126" s="161" t="s">
        <v>8394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8395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8396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8397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>
      <c r="B130" s="160"/>
      <c r="C130" s="104"/>
      <c r="D130" s="161" t="s">
        <v>8398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>
      <c r="B131" s="160"/>
      <c r="C131" s="104"/>
      <c r="D131" s="161" t="s">
        <v>8399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>
      <c r="B132" s="160"/>
      <c r="C132" s="104"/>
      <c r="D132" s="161" t="s">
        <v>8400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>
      <c r="B133" s="160"/>
      <c r="C133" s="104"/>
      <c r="D133" s="161" t="s">
        <v>8401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>
      <c r="B134" s="160"/>
      <c r="C134" s="104"/>
      <c r="D134" s="161" t="s">
        <v>8402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>
      <c r="B135" s="160"/>
      <c r="C135" s="104"/>
      <c r="D135" s="161" t="s">
        <v>8403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>
      <c r="B136" s="154"/>
      <c r="C136" s="155"/>
      <c r="D136" s="156" t="s">
        <v>8404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45183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>
      <c r="B159" s="176"/>
      <c r="C159" s="177"/>
      <c r="D159" s="178" t="s">
        <v>75</v>
      </c>
      <c r="E159" s="179" t="s">
        <v>8405</v>
      </c>
      <c r="F159" s="179" t="s">
        <v>8406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>
      <c r="B160" s="176"/>
      <c r="C160" s="177"/>
      <c r="D160" s="178" t="s">
        <v>75</v>
      </c>
      <c r="E160" s="190" t="s">
        <v>8407</v>
      </c>
      <c r="F160" s="190" t="s">
        <v>8408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>
      <c r="A161" s="34"/>
      <c r="B161" s="35"/>
      <c r="C161" s="192" t="s">
        <v>16</v>
      </c>
      <c r="D161" s="192" t="s">
        <v>274</v>
      </c>
      <c r="E161" s="193" t="s">
        <v>8409</v>
      </c>
      <c r="F161" s="194" t="s">
        <v>8410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8411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>
      <c r="A163" s="34"/>
      <c r="B163" s="35"/>
      <c r="C163" s="192" t="s">
        <v>84</v>
      </c>
      <c r="D163" s="192" t="s">
        <v>274</v>
      </c>
      <c r="E163" s="193" t="s">
        <v>8412</v>
      </c>
      <c r="F163" s="194" t="s">
        <v>8413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>
      <c r="A164" s="34"/>
      <c r="B164" s="35"/>
      <c r="C164" s="36"/>
      <c r="D164" s="205" t="s">
        <v>281</v>
      </c>
      <c r="E164" s="36"/>
      <c r="F164" s="206" t="s">
        <v>8414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>
      <c r="A165" s="34"/>
      <c r="B165" s="35"/>
      <c r="C165" s="192" t="s">
        <v>291</v>
      </c>
      <c r="D165" s="192" t="s">
        <v>274</v>
      </c>
      <c r="E165" s="193" t="s">
        <v>8409</v>
      </c>
      <c r="F165" s="194" t="s">
        <v>8410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8411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>
      <c r="A167" s="34"/>
      <c r="B167" s="35"/>
      <c r="C167" s="192" t="s">
        <v>279</v>
      </c>
      <c r="D167" s="192" t="s">
        <v>274</v>
      </c>
      <c r="E167" s="193" t="s">
        <v>8415</v>
      </c>
      <c r="F167" s="194" t="s">
        <v>8416</v>
      </c>
      <c r="G167" s="195" t="s">
        <v>5242</v>
      </c>
      <c r="H167" s="196">
        <v>1</v>
      </c>
      <c r="I167" s="197"/>
      <c r="J167" s="198">
        <f>ROUND(I167*H167,2)</f>
        <v>0</v>
      </c>
      <c r="K167" s="194" t="s">
        <v>8417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>
      <c r="A168" s="34"/>
      <c r="B168" s="35"/>
      <c r="C168" s="192" t="s">
        <v>4523</v>
      </c>
      <c r="D168" s="192" t="s">
        <v>274</v>
      </c>
      <c r="E168" s="193" t="s">
        <v>8418</v>
      </c>
      <c r="F168" s="194" t="s">
        <v>8419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8417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>
      <c r="A169" s="34"/>
      <c r="B169" s="35"/>
      <c r="C169" s="192" t="s">
        <v>305</v>
      </c>
      <c r="D169" s="192" t="s">
        <v>274</v>
      </c>
      <c r="E169" s="193" t="s">
        <v>8420</v>
      </c>
      <c r="F169" s="194" t="s">
        <v>8421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5121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8422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>
      <c r="A171" s="34"/>
      <c r="B171" s="35"/>
      <c r="C171" s="192" t="s">
        <v>4532</v>
      </c>
      <c r="D171" s="192" t="s">
        <v>274</v>
      </c>
      <c r="E171" s="193" t="s">
        <v>8423</v>
      </c>
      <c r="F171" s="194" t="s">
        <v>8424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8425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8426</v>
      </c>
      <c r="F173" s="194" t="s">
        <v>8427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>
      <c r="A174" s="34"/>
      <c r="B174" s="35"/>
      <c r="C174" s="36"/>
      <c r="D174" s="205" t="s">
        <v>281</v>
      </c>
      <c r="E174" s="36"/>
      <c r="F174" s="206" t="s">
        <v>8428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>
      <c r="A175" s="34"/>
      <c r="B175" s="35"/>
      <c r="C175" s="192" t="s">
        <v>2526</v>
      </c>
      <c r="D175" s="192" t="s">
        <v>274</v>
      </c>
      <c r="E175" s="193" t="s">
        <v>8429</v>
      </c>
      <c r="F175" s="194" t="s">
        <v>8430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8431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>
      <c r="A177" s="34"/>
      <c r="B177" s="35"/>
      <c r="C177" s="192" t="s">
        <v>320</v>
      </c>
      <c r="D177" s="192" t="s">
        <v>274</v>
      </c>
      <c r="E177" s="193" t="s">
        <v>8432</v>
      </c>
      <c r="F177" s="194" t="s">
        <v>8433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>
      <c r="A178" s="34"/>
      <c r="B178" s="35"/>
      <c r="C178" s="36"/>
      <c r="D178" s="205" t="s">
        <v>281</v>
      </c>
      <c r="E178" s="36"/>
      <c r="F178" s="206" t="s">
        <v>8434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>
      <c r="A179" s="34"/>
      <c r="B179" s="35"/>
      <c r="C179" s="192" t="s">
        <v>330</v>
      </c>
      <c r="D179" s="192" t="s">
        <v>274</v>
      </c>
      <c r="E179" s="193" t="s">
        <v>8435</v>
      </c>
      <c r="F179" s="194" t="s">
        <v>8436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8437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>
      <c r="A181" s="34"/>
      <c r="B181" s="35"/>
      <c r="C181" s="192" t="s">
        <v>344</v>
      </c>
      <c r="D181" s="192" t="s">
        <v>274</v>
      </c>
      <c r="E181" s="193" t="s">
        <v>8438</v>
      </c>
      <c r="F181" s="194" t="s">
        <v>8439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8440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>
      <c r="A183" s="34"/>
      <c r="B183" s="35"/>
      <c r="C183" s="192" t="s">
        <v>4826</v>
      </c>
      <c r="D183" s="192" t="s">
        <v>274</v>
      </c>
      <c r="E183" s="193" t="s">
        <v>8441</v>
      </c>
      <c r="F183" s="194" t="s">
        <v>8442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8443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>
      <c r="A185" s="34"/>
      <c r="B185" s="35"/>
      <c r="C185" s="192" t="s">
        <v>5121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>
      <c r="A187" s="34"/>
      <c r="B187" s="35"/>
      <c r="C187" s="192" t="s">
        <v>8</v>
      </c>
      <c r="D187" s="192" t="s">
        <v>274</v>
      </c>
      <c r="E187" s="193" t="s">
        <v>8444</v>
      </c>
      <c r="F187" s="194" t="s">
        <v>8445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8446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>
      <c r="A189" s="34"/>
      <c r="B189" s="35"/>
      <c r="C189" s="232" t="s">
        <v>358</v>
      </c>
      <c r="D189" s="232" t="s">
        <v>394</v>
      </c>
      <c r="E189" s="233" t="s">
        <v>8447</v>
      </c>
      <c r="F189" s="234" t="s">
        <v>8448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>
      <c r="A190" s="34"/>
      <c r="B190" s="35"/>
      <c r="C190" s="192" t="s">
        <v>363</v>
      </c>
      <c r="D190" s="192" t="s">
        <v>274</v>
      </c>
      <c r="E190" s="193" t="s">
        <v>8449</v>
      </c>
      <c r="F190" s="194" t="s">
        <v>8450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>
      <c r="A191" s="34"/>
      <c r="B191" s="35"/>
      <c r="C191" s="36"/>
      <c r="D191" s="205" t="s">
        <v>281</v>
      </c>
      <c r="E191" s="36"/>
      <c r="F191" s="206" t="s">
        <v>8451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8452</v>
      </c>
      <c r="F192" s="234" t="s">
        <v>8453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>
      <c r="B193" s="176"/>
      <c r="C193" s="177"/>
      <c r="D193" s="178" t="s">
        <v>75</v>
      </c>
      <c r="E193" s="190" t="s">
        <v>8454</v>
      </c>
      <c r="F193" s="190" t="s">
        <v>8455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>
      <c r="A194" s="34"/>
      <c r="B194" s="35"/>
      <c r="C194" s="192" t="s">
        <v>5995</v>
      </c>
      <c r="D194" s="192" t="s">
        <v>274</v>
      </c>
      <c r="E194" s="193" t="s">
        <v>8456</v>
      </c>
      <c r="F194" s="194" t="s">
        <v>8457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8458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>
      <c r="A196" s="34"/>
      <c r="B196" s="35"/>
      <c r="C196" s="192" t="s">
        <v>377</v>
      </c>
      <c r="D196" s="192" t="s">
        <v>274</v>
      </c>
      <c r="E196" s="193" t="s">
        <v>8459</v>
      </c>
      <c r="F196" s="194" t="s">
        <v>8460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8461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>
      <c r="A198" s="34"/>
      <c r="B198" s="35"/>
      <c r="C198" s="192" t="s">
        <v>7</v>
      </c>
      <c r="D198" s="192" t="s">
        <v>274</v>
      </c>
      <c r="E198" s="193" t="s">
        <v>8462</v>
      </c>
      <c r="F198" s="194" t="s">
        <v>8463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8417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>
      <c r="B199" s="176"/>
      <c r="C199" s="177"/>
      <c r="D199" s="178" t="s">
        <v>75</v>
      </c>
      <c r="E199" s="190" t="s">
        <v>8464</v>
      </c>
      <c r="F199" s="190" t="s">
        <v>8465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>
      <c r="A200" s="34"/>
      <c r="B200" s="35"/>
      <c r="C200" s="192" t="s">
        <v>393</v>
      </c>
      <c r="D200" s="192" t="s">
        <v>274</v>
      </c>
      <c r="E200" s="193" t="s">
        <v>8466</v>
      </c>
      <c r="F200" s="194" t="s">
        <v>8467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8468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>
      <c r="A202" s="34"/>
      <c r="B202" s="35"/>
      <c r="C202" s="192" t="s">
        <v>399</v>
      </c>
      <c r="D202" s="192" t="s">
        <v>274</v>
      </c>
      <c r="E202" s="193" t="s">
        <v>8469</v>
      </c>
      <c r="F202" s="194" t="s">
        <v>8470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>
      <c r="A203" s="34"/>
      <c r="B203" s="35"/>
      <c r="C203" s="36"/>
      <c r="D203" s="205" t="s">
        <v>281</v>
      </c>
      <c r="E203" s="36"/>
      <c r="F203" s="206" t="s">
        <v>8471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>
      <c r="B204" s="176"/>
      <c r="C204" s="177"/>
      <c r="D204" s="178" t="s">
        <v>75</v>
      </c>
      <c r="E204" s="190" t="s">
        <v>8472</v>
      </c>
      <c r="F204" s="190" t="s">
        <v>8473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>
      <c r="A205" s="34"/>
      <c r="B205" s="35"/>
      <c r="C205" s="192" t="s">
        <v>413</v>
      </c>
      <c r="D205" s="192" t="s">
        <v>274</v>
      </c>
      <c r="E205" s="193" t="s">
        <v>8469</v>
      </c>
      <c r="F205" s="194" t="s">
        <v>8470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8471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>
      <c r="B207" s="176"/>
      <c r="C207" s="177"/>
      <c r="D207" s="178" t="s">
        <v>75</v>
      </c>
      <c r="E207" s="190" t="s">
        <v>8474</v>
      </c>
      <c r="F207" s="190" t="s">
        <v>8475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>
      <c r="A208" s="34"/>
      <c r="B208" s="35"/>
      <c r="C208" s="192" t="s">
        <v>417</v>
      </c>
      <c r="D208" s="192" t="s">
        <v>274</v>
      </c>
      <c r="E208" s="193" t="s">
        <v>8476</v>
      </c>
      <c r="F208" s="194" t="s">
        <v>8477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8478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>
      <c r="A210" s="34"/>
      <c r="B210" s="35"/>
      <c r="C210" s="192" t="s">
        <v>431</v>
      </c>
      <c r="D210" s="192" t="s">
        <v>274</v>
      </c>
      <c r="E210" s="193" t="s">
        <v>8479</v>
      </c>
      <c r="F210" s="194" t="s">
        <v>8480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8481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>
      <c r="A212" s="34"/>
      <c r="B212" s="35"/>
      <c r="C212" s="192" t="s">
        <v>448</v>
      </c>
      <c r="D212" s="192" t="s">
        <v>274</v>
      </c>
      <c r="E212" s="193" t="s">
        <v>8482</v>
      </c>
      <c r="F212" s="194" t="s">
        <v>8483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8484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>
      <c r="A214" s="34"/>
      <c r="B214" s="35"/>
      <c r="C214" s="192" t="s">
        <v>453</v>
      </c>
      <c r="D214" s="192" t="s">
        <v>274</v>
      </c>
      <c r="E214" s="193" t="s">
        <v>8485</v>
      </c>
      <c r="F214" s="194" t="s">
        <v>8486</v>
      </c>
      <c r="G214" s="195" t="s">
        <v>5242</v>
      </c>
      <c r="H214" s="196">
        <v>2</v>
      </c>
      <c r="I214" s="197"/>
      <c r="J214" s="198">
        <f>ROUND(I214*H214,2)</f>
        <v>0</v>
      </c>
      <c r="K214" s="194" t="s">
        <v>8417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>
      <c r="A215" s="34"/>
      <c r="B215" s="35"/>
      <c r="C215" s="192" t="s">
        <v>464</v>
      </c>
      <c r="D215" s="192" t="s">
        <v>274</v>
      </c>
      <c r="E215" s="193" t="s">
        <v>8487</v>
      </c>
      <c r="F215" s="194" t="s">
        <v>8488</v>
      </c>
      <c r="G215" s="195" t="s">
        <v>5242</v>
      </c>
      <c r="H215" s="196">
        <v>9</v>
      </c>
      <c r="I215" s="197"/>
      <c r="J215" s="198">
        <f>ROUND(I215*H215,2)</f>
        <v>0</v>
      </c>
      <c r="K215" s="194" t="s">
        <v>8417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>
      <c r="B216" s="176"/>
      <c r="C216" s="177"/>
      <c r="D216" s="178" t="s">
        <v>75</v>
      </c>
      <c r="E216" s="190" t="s">
        <v>8489</v>
      </c>
      <c r="F216" s="190" t="s">
        <v>8490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>
      <c r="A217" s="34"/>
      <c r="B217" s="35"/>
      <c r="C217" s="192" t="s">
        <v>471</v>
      </c>
      <c r="D217" s="192" t="s">
        <v>274</v>
      </c>
      <c r="E217" s="193" t="s">
        <v>8476</v>
      </c>
      <c r="F217" s="194" t="s">
        <v>8477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8478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>
      <c r="A219" s="34"/>
      <c r="B219" s="35"/>
      <c r="C219" s="192" t="s">
        <v>476</v>
      </c>
      <c r="D219" s="192" t="s">
        <v>274</v>
      </c>
      <c r="E219" s="193" t="s">
        <v>8491</v>
      </c>
      <c r="F219" s="194" t="s">
        <v>8492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8493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>
      <c r="B221" s="176"/>
      <c r="C221" s="177"/>
      <c r="D221" s="178" t="s">
        <v>75</v>
      </c>
      <c r="E221" s="190" t="s">
        <v>8494</v>
      </c>
      <c r="F221" s="190" t="s">
        <v>8495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>
      <c r="A222" s="34"/>
      <c r="B222" s="35"/>
      <c r="C222" s="192" t="s">
        <v>483</v>
      </c>
      <c r="D222" s="192" t="s">
        <v>274</v>
      </c>
      <c r="E222" s="193" t="s">
        <v>8496</v>
      </c>
      <c r="F222" s="194" t="s">
        <v>8497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8498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>
      <c r="B224" s="176"/>
      <c r="C224" s="177"/>
      <c r="D224" s="178" t="s">
        <v>75</v>
      </c>
      <c r="E224" s="190" t="s">
        <v>8499</v>
      </c>
      <c r="F224" s="190" t="s">
        <v>8500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>
      <c r="A225" s="34"/>
      <c r="B225" s="35"/>
      <c r="C225" s="192" t="s">
        <v>491</v>
      </c>
      <c r="D225" s="192" t="s">
        <v>274</v>
      </c>
      <c r="E225" s="193" t="s">
        <v>8501</v>
      </c>
      <c r="F225" s="194" t="s">
        <v>8502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8503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>
      <c r="A227" s="34"/>
      <c r="B227" s="35"/>
      <c r="C227" s="192" t="s">
        <v>496</v>
      </c>
      <c r="D227" s="192" t="s">
        <v>274</v>
      </c>
      <c r="E227" s="193" t="s">
        <v>8504</v>
      </c>
      <c r="F227" s="194" t="s">
        <v>8505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8506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>
      <c r="B229" s="176"/>
      <c r="C229" s="177"/>
      <c r="D229" s="178" t="s">
        <v>75</v>
      </c>
      <c r="E229" s="190" t="s">
        <v>8507</v>
      </c>
      <c r="F229" s="190" t="s">
        <v>8508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>
      <c r="A230" s="34"/>
      <c r="B230" s="35"/>
      <c r="C230" s="192" t="s">
        <v>504</v>
      </c>
      <c r="D230" s="192" t="s">
        <v>274</v>
      </c>
      <c r="E230" s="193" t="s">
        <v>8509</v>
      </c>
      <c r="F230" s="194" t="s">
        <v>8510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8511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192" t="s">
        <v>511</v>
      </c>
      <c r="D232" s="192" t="s">
        <v>274</v>
      </c>
      <c r="E232" s="193" t="s">
        <v>8512</v>
      </c>
      <c r="F232" s="194" t="s">
        <v>8513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8514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>
      <c r="B234" s="176"/>
      <c r="C234" s="177"/>
      <c r="D234" s="178" t="s">
        <v>75</v>
      </c>
      <c r="E234" s="190" t="s">
        <v>8515</v>
      </c>
      <c r="F234" s="190" t="s">
        <v>8516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>
      <c r="A235" s="34"/>
      <c r="B235" s="35"/>
      <c r="C235" s="232" t="s">
        <v>516</v>
      </c>
      <c r="D235" s="232" t="s">
        <v>394</v>
      </c>
      <c r="E235" s="233" t="s">
        <v>8517</v>
      </c>
      <c r="F235" s="234" t="s">
        <v>8518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8519</v>
      </c>
    </row>
    <row r="236" spans="1:65" s="2" customFormat="1" ht="24.2" customHeight="1">
      <c r="A236" s="34"/>
      <c r="B236" s="35"/>
      <c r="C236" s="232" t="s">
        <v>523</v>
      </c>
      <c r="D236" s="232" t="s">
        <v>394</v>
      </c>
      <c r="E236" s="233" t="s">
        <v>8520</v>
      </c>
      <c r="F236" s="234" t="s">
        <v>8521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8417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>
      <c r="A237" s="34"/>
      <c r="B237" s="35"/>
      <c r="C237" s="192" t="s">
        <v>531</v>
      </c>
      <c r="D237" s="192" t="s">
        <v>274</v>
      </c>
      <c r="E237" s="193" t="s">
        <v>8522</v>
      </c>
      <c r="F237" s="194" t="s">
        <v>8523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>
      <c r="A238" s="34"/>
      <c r="B238" s="35"/>
      <c r="C238" s="36"/>
      <c r="D238" s="205" t="s">
        <v>281</v>
      </c>
      <c r="E238" s="36"/>
      <c r="F238" s="206" t="s">
        <v>8524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>
      <c r="B239" s="176"/>
      <c r="C239" s="177"/>
      <c r="D239" s="178" t="s">
        <v>75</v>
      </c>
      <c r="E239" s="190" t="s">
        <v>8525</v>
      </c>
      <c r="F239" s="190" t="s">
        <v>8526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>
      <c r="A240" s="34"/>
      <c r="B240" s="35"/>
      <c r="C240" s="192" t="s">
        <v>536</v>
      </c>
      <c r="D240" s="192" t="s">
        <v>274</v>
      </c>
      <c r="E240" s="193" t="s">
        <v>8527</v>
      </c>
      <c r="F240" s="194" t="s">
        <v>8528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8529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>
      <c r="A242" s="34"/>
      <c r="B242" s="35"/>
      <c r="C242" s="192" t="s">
        <v>544</v>
      </c>
      <c r="D242" s="192" t="s">
        <v>274</v>
      </c>
      <c r="E242" s="193" t="s">
        <v>8530</v>
      </c>
      <c r="F242" s="194" t="s">
        <v>8531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6382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8532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>
      <c r="B244" s="176"/>
      <c r="C244" s="177"/>
      <c r="D244" s="178" t="s">
        <v>75</v>
      </c>
      <c r="E244" s="190" t="s">
        <v>8533</v>
      </c>
      <c r="F244" s="190" t="s">
        <v>8534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>
      <c r="A245" s="34"/>
      <c r="B245" s="35"/>
      <c r="C245" s="192" t="s">
        <v>551</v>
      </c>
      <c r="D245" s="192" t="s">
        <v>274</v>
      </c>
      <c r="E245" s="193" t="s">
        <v>8535</v>
      </c>
      <c r="F245" s="194" t="s">
        <v>8536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8537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>
      <c r="A247" s="34"/>
      <c r="B247" s="35"/>
      <c r="C247" s="192" t="s">
        <v>559</v>
      </c>
      <c r="D247" s="192" t="s">
        <v>274</v>
      </c>
      <c r="E247" s="193" t="s">
        <v>8538</v>
      </c>
      <c r="F247" s="194" t="s">
        <v>8539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>
      <c r="A248" s="34"/>
      <c r="B248" s="35"/>
      <c r="C248" s="36"/>
      <c r="D248" s="205" t="s">
        <v>281</v>
      </c>
      <c r="E248" s="36"/>
      <c r="F248" s="206" t="s">
        <v>8540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>
      <c r="B249" s="176"/>
      <c r="C249" s="177"/>
      <c r="D249" s="178" t="s">
        <v>75</v>
      </c>
      <c r="E249" s="190" t="s">
        <v>8541</v>
      </c>
      <c r="F249" s="190" t="s">
        <v>8542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>
      <c r="A250" s="34"/>
      <c r="B250" s="35"/>
      <c r="C250" s="192" t="s">
        <v>574</v>
      </c>
      <c r="D250" s="192" t="s">
        <v>274</v>
      </c>
      <c r="E250" s="193" t="s">
        <v>8543</v>
      </c>
      <c r="F250" s="194" t="s">
        <v>8544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>
      <c r="A251" s="34"/>
      <c r="B251" s="35"/>
      <c r="C251" s="36"/>
      <c r="D251" s="205" t="s">
        <v>281</v>
      </c>
      <c r="E251" s="36"/>
      <c r="F251" s="206" t="s">
        <v>8545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>
      <c r="B252" s="176"/>
      <c r="C252" s="177"/>
      <c r="D252" s="178" t="s">
        <v>75</v>
      </c>
      <c r="E252" s="179" t="s">
        <v>8546</v>
      </c>
      <c r="F252" s="179" t="s">
        <v>8547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>
      <c r="B253" s="176"/>
      <c r="C253" s="177"/>
      <c r="D253" s="178" t="s">
        <v>75</v>
      </c>
      <c r="E253" s="190" t="s">
        <v>7983</v>
      </c>
      <c r="F253" s="190" t="s">
        <v>8548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>
      <c r="A254" s="34"/>
      <c r="B254" s="35"/>
      <c r="C254" s="192" t="s">
        <v>584</v>
      </c>
      <c r="D254" s="192" t="s">
        <v>274</v>
      </c>
      <c r="E254" s="193" t="s">
        <v>8549</v>
      </c>
      <c r="F254" s="194" t="s">
        <v>8550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8417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>
      <c r="A255" s="34"/>
      <c r="B255" s="35"/>
      <c r="C255" s="192" t="s">
        <v>594</v>
      </c>
      <c r="D255" s="192" t="s">
        <v>274</v>
      </c>
      <c r="E255" s="193" t="s">
        <v>8551</v>
      </c>
      <c r="F255" s="194" t="s">
        <v>8552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8417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>
      <c r="A256" s="34"/>
      <c r="B256" s="35"/>
      <c r="C256" s="192" t="s">
        <v>606</v>
      </c>
      <c r="D256" s="192" t="s">
        <v>274</v>
      </c>
      <c r="E256" s="193" t="s">
        <v>8553</v>
      </c>
      <c r="F256" s="194" t="s">
        <v>8554</v>
      </c>
      <c r="G256" s="195" t="s">
        <v>5242</v>
      </c>
      <c r="H256" s="196">
        <v>2</v>
      </c>
      <c r="I256" s="197"/>
      <c r="J256" s="198">
        <f>ROUND(I256*H256,2)</f>
        <v>0</v>
      </c>
      <c r="K256" s="194" t="s">
        <v>8417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>
      <c r="B257" s="176"/>
      <c r="C257" s="177"/>
      <c r="D257" s="178" t="s">
        <v>75</v>
      </c>
      <c r="E257" s="190" t="s">
        <v>8555</v>
      </c>
      <c r="F257" s="190" t="s">
        <v>8556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>
      <c r="A258" s="34"/>
      <c r="B258" s="35"/>
      <c r="C258" s="192" t="s">
        <v>617</v>
      </c>
      <c r="D258" s="192" t="s">
        <v>274</v>
      </c>
      <c r="E258" s="193" t="s">
        <v>8557</v>
      </c>
      <c r="F258" s="194" t="s">
        <v>8558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>
      <c r="A259" s="34"/>
      <c r="B259" s="35"/>
      <c r="C259" s="36"/>
      <c r="D259" s="205" t="s">
        <v>281</v>
      </c>
      <c r="E259" s="36"/>
      <c r="F259" s="206" t="s">
        <v>8559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>
      <c r="A260" s="34"/>
      <c r="B260" s="35"/>
      <c r="C260" s="192" t="s">
        <v>632</v>
      </c>
      <c r="D260" s="192" t="s">
        <v>274</v>
      </c>
      <c r="E260" s="193" t="s">
        <v>8560</v>
      </c>
      <c r="F260" s="194" t="s">
        <v>8561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8562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>
      <c r="A262" s="34"/>
      <c r="B262" s="35"/>
      <c r="C262" s="192" t="s">
        <v>644</v>
      </c>
      <c r="D262" s="192" t="s">
        <v>274</v>
      </c>
      <c r="E262" s="193" t="s">
        <v>8563</v>
      </c>
      <c r="F262" s="194" t="s">
        <v>8564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>
      <c r="A263" s="34"/>
      <c r="B263" s="35"/>
      <c r="C263" s="36"/>
      <c r="D263" s="205" t="s">
        <v>281</v>
      </c>
      <c r="E263" s="36"/>
      <c r="F263" s="206" t="s">
        <v>8565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>
      <c r="A264" s="34"/>
      <c r="B264" s="35"/>
      <c r="C264" s="192" t="s">
        <v>653</v>
      </c>
      <c r="D264" s="192" t="s">
        <v>274</v>
      </c>
      <c r="E264" s="193" t="s">
        <v>8566</v>
      </c>
      <c r="F264" s="194" t="s">
        <v>8567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8568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>
      <c r="A266" s="34"/>
      <c r="B266" s="35"/>
      <c r="C266" s="192" t="s">
        <v>662</v>
      </c>
      <c r="D266" s="192" t="s">
        <v>274</v>
      </c>
      <c r="E266" s="193" t="s">
        <v>8569</v>
      </c>
      <c r="F266" s="194" t="s">
        <v>8570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>
      <c r="A267" s="34"/>
      <c r="B267" s="35"/>
      <c r="C267" s="36"/>
      <c r="D267" s="205" t="s">
        <v>281</v>
      </c>
      <c r="E267" s="36"/>
      <c r="F267" s="206" t="s">
        <v>8571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>
      <c r="A268" s="34"/>
      <c r="B268" s="35"/>
      <c r="C268" s="192" t="s">
        <v>667</v>
      </c>
      <c r="D268" s="192" t="s">
        <v>274</v>
      </c>
      <c r="E268" s="193" t="s">
        <v>8572</v>
      </c>
      <c r="F268" s="194" t="s">
        <v>8573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8417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>
      <c r="B269" s="176"/>
      <c r="C269" s="177"/>
      <c r="D269" s="178" t="s">
        <v>75</v>
      </c>
      <c r="E269" s="190" t="s">
        <v>8574</v>
      </c>
      <c r="F269" s="190" t="s">
        <v>8575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>
      <c r="A270" s="34"/>
      <c r="B270" s="35"/>
      <c r="C270" s="192" t="s">
        <v>676</v>
      </c>
      <c r="D270" s="192" t="s">
        <v>274</v>
      </c>
      <c r="E270" s="193" t="s">
        <v>8557</v>
      </c>
      <c r="F270" s="194" t="s">
        <v>8558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8559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>
      <c r="A272" s="34"/>
      <c r="B272" s="35"/>
      <c r="C272" s="192" t="s">
        <v>684</v>
      </c>
      <c r="D272" s="192" t="s">
        <v>274</v>
      </c>
      <c r="E272" s="193" t="s">
        <v>8560</v>
      </c>
      <c r="F272" s="194" t="s">
        <v>8561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>
      <c r="A273" s="34"/>
      <c r="B273" s="35"/>
      <c r="C273" s="36"/>
      <c r="D273" s="205" t="s">
        <v>281</v>
      </c>
      <c r="E273" s="36"/>
      <c r="F273" s="206" t="s">
        <v>8562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>
      <c r="A274" s="34"/>
      <c r="B274" s="35"/>
      <c r="C274" s="192" t="s">
        <v>692</v>
      </c>
      <c r="D274" s="192" t="s">
        <v>274</v>
      </c>
      <c r="E274" s="193" t="s">
        <v>8563</v>
      </c>
      <c r="F274" s="194" t="s">
        <v>8564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8565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>
      <c r="A276" s="34"/>
      <c r="B276" s="35"/>
      <c r="C276" s="192" t="s">
        <v>701</v>
      </c>
      <c r="D276" s="192" t="s">
        <v>274</v>
      </c>
      <c r="E276" s="193" t="s">
        <v>8566</v>
      </c>
      <c r="F276" s="194" t="s">
        <v>8567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8568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>
      <c r="A278" s="34"/>
      <c r="B278" s="35"/>
      <c r="C278" s="192" t="s">
        <v>713</v>
      </c>
      <c r="D278" s="192" t="s">
        <v>274</v>
      </c>
      <c r="E278" s="193" t="s">
        <v>8569</v>
      </c>
      <c r="F278" s="194" t="s">
        <v>8570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8571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>
      <c r="A280" s="34"/>
      <c r="B280" s="35"/>
      <c r="C280" s="192" t="s">
        <v>718</v>
      </c>
      <c r="D280" s="192" t="s">
        <v>274</v>
      </c>
      <c r="E280" s="193" t="s">
        <v>8572</v>
      </c>
      <c r="F280" s="194" t="s">
        <v>8573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8417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>
      <c r="B281" s="176"/>
      <c r="C281" s="177"/>
      <c r="D281" s="178" t="s">
        <v>75</v>
      </c>
      <c r="E281" s="190" t="s">
        <v>8576</v>
      </c>
      <c r="F281" s="190" t="s">
        <v>8577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>
      <c r="A282" s="34"/>
      <c r="B282" s="35"/>
      <c r="C282" s="192" t="s">
        <v>727</v>
      </c>
      <c r="D282" s="192" t="s">
        <v>274</v>
      </c>
      <c r="E282" s="193" t="s">
        <v>8557</v>
      </c>
      <c r="F282" s="194" t="s">
        <v>8558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8559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>
      <c r="A284" s="34"/>
      <c r="B284" s="35"/>
      <c r="C284" s="192" t="s">
        <v>733</v>
      </c>
      <c r="D284" s="192" t="s">
        <v>274</v>
      </c>
      <c r="E284" s="193" t="s">
        <v>8560</v>
      </c>
      <c r="F284" s="194" t="s">
        <v>8561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8562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8566</v>
      </c>
      <c r="F286" s="194" t="s">
        <v>8567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8568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>
      <c r="B288" s="176"/>
      <c r="C288" s="177"/>
      <c r="D288" s="178" t="s">
        <v>75</v>
      </c>
      <c r="E288" s="190" t="s">
        <v>8578</v>
      </c>
      <c r="F288" s="190" t="s">
        <v>8579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8580</v>
      </c>
      <c r="F289" s="194" t="s">
        <v>8581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8582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>
      <c r="A291" s="34"/>
      <c r="B291" s="35"/>
      <c r="C291" s="192" t="s">
        <v>765</v>
      </c>
      <c r="D291" s="192" t="s">
        <v>274</v>
      </c>
      <c r="E291" s="193" t="s">
        <v>8583</v>
      </c>
      <c r="F291" s="194" t="s">
        <v>8584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>
      <c r="A292" s="34"/>
      <c r="B292" s="35"/>
      <c r="C292" s="36"/>
      <c r="D292" s="205" t="s">
        <v>281</v>
      </c>
      <c r="E292" s="36"/>
      <c r="F292" s="206" t="s">
        <v>8585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>
      <c r="A293" s="34"/>
      <c r="B293" s="35"/>
      <c r="C293" s="192" t="s">
        <v>771</v>
      </c>
      <c r="D293" s="192" t="s">
        <v>274</v>
      </c>
      <c r="E293" s="193" t="s">
        <v>8586</v>
      </c>
      <c r="F293" s="194" t="s">
        <v>8587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8588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>
      <c r="A295" s="34"/>
      <c r="B295" s="35"/>
      <c r="C295" s="192" t="s">
        <v>781</v>
      </c>
      <c r="D295" s="192" t="s">
        <v>274</v>
      </c>
      <c r="E295" s="193" t="s">
        <v>8589</v>
      </c>
      <c r="F295" s="194" t="s">
        <v>8590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8591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>
      <c r="A297" s="34"/>
      <c r="B297" s="35"/>
      <c r="C297" s="192" t="s">
        <v>789</v>
      </c>
      <c r="D297" s="192" t="s">
        <v>274</v>
      </c>
      <c r="E297" s="193" t="s">
        <v>8592</v>
      </c>
      <c r="F297" s="194" t="s">
        <v>8593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8594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>
      <c r="A299" s="34"/>
      <c r="B299" s="35"/>
      <c r="C299" s="192" t="s">
        <v>794</v>
      </c>
      <c r="D299" s="192" t="s">
        <v>274</v>
      </c>
      <c r="E299" s="193" t="s">
        <v>8595</v>
      </c>
      <c r="F299" s="194" t="s">
        <v>8596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8597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8598</v>
      </c>
      <c r="F301" s="190" t="s">
        <v>8599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>
      <c r="A302" s="34"/>
      <c r="B302" s="35"/>
      <c r="C302" s="192" t="s">
        <v>802</v>
      </c>
      <c r="D302" s="192" t="s">
        <v>274</v>
      </c>
      <c r="E302" s="193" t="s">
        <v>8600</v>
      </c>
      <c r="F302" s="194" t="s">
        <v>8601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8602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>
      <c r="B304" s="176"/>
      <c r="C304" s="177"/>
      <c r="D304" s="178" t="s">
        <v>75</v>
      </c>
      <c r="E304" s="190" t="s">
        <v>8603</v>
      </c>
      <c r="F304" s="190" t="s">
        <v>8604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>
      <c r="A305" s="34"/>
      <c r="B305" s="35"/>
      <c r="C305" s="192" t="s">
        <v>809</v>
      </c>
      <c r="D305" s="192" t="s">
        <v>274</v>
      </c>
      <c r="E305" s="193" t="s">
        <v>8605</v>
      </c>
      <c r="F305" s="194" t="s">
        <v>8606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>
      <c r="A306" s="34"/>
      <c r="B306" s="35"/>
      <c r="C306" s="36"/>
      <c r="D306" s="205" t="s">
        <v>281</v>
      </c>
      <c r="E306" s="36"/>
      <c r="F306" s="206" t="s">
        <v>8607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>
      <c r="A307" s="34"/>
      <c r="B307" s="35"/>
      <c r="C307" s="192" t="s">
        <v>816</v>
      </c>
      <c r="D307" s="192" t="s">
        <v>274</v>
      </c>
      <c r="E307" s="193" t="s">
        <v>8608</v>
      </c>
      <c r="F307" s="194" t="s">
        <v>8609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>
      <c r="A308" s="34"/>
      <c r="B308" s="35"/>
      <c r="C308" s="36"/>
      <c r="D308" s="205" t="s">
        <v>281</v>
      </c>
      <c r="E308" s="36"/>
      <c r="F308" s="206" t="s">
        <v>8610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>
      <c r="B309" s="176"/>
      <c r="C309" s="177"/>
      <c r="D309" s="178" t="s">
        <v>75</v>
      </c>
      <c r="E309" s="190" t="s">
        <v>8611</v>
      </c>
      <c r="F309" s="190" t="s">
        <v>8612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>
      <c r="A310" s="34"/>
      <c r="B310" s="35"/>
      <c r="C310" s="232" t="s">
        <v>824</v>
      </c>
      <c r="D310" s="232" t="s">
        <v>394</v>
      </c>
      <c r="E310" s="233" t="s">
        <v>8613</v>
      </c>
      <c r="F310" s="234" t="s">
        <v>8614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8417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>
      <c r="A311" s="34"/>
      <c r="B311" s="35"/>
      <c r="C311" s="232" t="s">
        <v>844</v>
      </c>
      <c r="D311" s="232" t="s">
        <v>394</v>
      </c>
      <c r="E311" s="233" t="s">
        <v>8615</v>
      </c>
      <c r="F311" s="234" t="s">
        <v>8616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8417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>
      <c r="A312" s="34"/>
      <c r="B312" s="35"/>
      <c r="C312" s="232" t="s">
        <v>856</v>
      </c>
      <c r="D312" s="232" t="s">
        <v>394</v>
      </c>
      <c r="E312" s="233" t="s">
        <v>8617</v>
      </c>
      <c r="F312" s="234" t="s">
        <v>8618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8417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>
      <c r="A313" s="34"/>
      <c r="B313" s="35"/>
      <c r="C313" s="232" t="s">
        <v>871</v>
      </c>
      <c r="D313" s="232" t="s">
        <v>394</v>
      </c>
      <c r="E313" s="233" t="s">
        <v>8619</v>
      </c>
      <c r="F313" s="234" t="s">
        <v>8620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8417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>
      <c r="A314" s="34"/>
      <c r="B314" s="35"/>
      <c r="C314" s="232" t="s">
        <v>901</v>
      </c>
      <c r="D314" s="232" t="s">
        <v>394</v>
      </c>
      <c r="E314" s="233" t="s">
        <v>8621</v>
      </c>
      <c r="F314" s="234" t="s">
        <v>8622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8417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>
      <c r="A315" s="34"/>
      <c r="B315" s="35"/>
      <c r="C315" s="232" t="s">
        <v>921</v>
      </c>
      <c r="D315" s="232" t="s">
        <v>394</v>
      </c>
      <c r="E315" s="233" t="s">
        <v>8623</v>
      </c>
      <c r="F315" s="234" t="s">
        <v>8624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8417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>
      <c r="A316" s="34"/>
      <c r="B316" s="35"/>
      <c r="C316" s="232" t="s">
        <v>936</v>
      </c>
      <c r="D316" s="232" t="s">
        <v>394</v>
      </c>
      <c r="E316" s="233" t="s">
        <v>8625</v>
      </c>
      <c r="F316" s="234" t="s">
        <v>8626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8417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>
      <c r="A317" s="34"/>
      <c r="B317" s="35"/>
      <c r="C317" s="232" t="s">
        <v>941</v>
      </c>
      <c r="D317" s="232" t="s">
        <v>394</v>
      </c>
      <c r="E317" s="233" t="s">
        <v>8627</v>
      </c>
      <c r="F317" s="234" t="s">
        <v>8628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8417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>
      <c r="B318" s="210"/>
      <c r="C318" s="211"/>
      <c r="D318" s="212" t="s">
        <v>283</v>
      </c>
      <c r="E318" s="213" t="s">
        <v>1</v>
      </c>
      <c r="F318" s="214" t="s">
        <v>8629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>
      <c r="B319" s="210"/>
      <c r="C319" s="211"/>
      <c r="D319" s="212" t="s">
        <v>283</v>
      </c>
      <c r="E319" s="213" t="s">
        <v>1</v>
      </c>
      <c r="F319" s="214" t="s">
        <v>8630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>
      <c r="A322" s="34"/>
      <c r="B322" s="35"/>
      <c r="C322" s="232" t="s">
        <v>949</v>
      </c>
      <c r="D322" s="232" t="s">
        <v>394</v>
      </c>
      <c r="E322" s="233" t="s">
        <v>8631</v>
      </c>
      <c r="F322" s="234" t="s">
        <v>8632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8417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>
      <c r="B323" s="210"/>
      <c r="C323" s="211"/>
      <c r="D323" s="212" t="s">
        <v>283</v>
      </c>
      <c r="E323" s="213" t="s">
        <v>1</v>
      </c>
      <c r="F323" s="214" t="s">
        <v>8629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>
      <c r="B324" s="210"/>
      <c r="C324" s="211"/>
      <c r="D324" s="212" t="s">
        <v>283</v>
      </c>
      <c r="E324" s="213" t="s">
        <v>1</v>
      </c>
      <c r="F324" s="214" t="s">
        <v>8630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>
      <c r="A327" s="34"/>
      <c r="B327" s="35"/>
      <c r="C327" s="192" t="s">
        <v>957</v>
      </c>
      <c r="D327" s="192" t="s">
        <v>274</v>
      </c>
      <c r="E327" s="193" t="s">
        <v>8633</v>
      </c>
      <c r="F327" s="194" t="s">
        <v>8634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>
      <c r="A328" s="34"/>
      <c r="B328" s="35"/>
      <c r="C328" s="36"/>
      <c r="D328" s="205" t="s">
        <v>281</v>
      </c>
      <c r="E328" s="36"/>
      <c r="F328" s="206" t="s">
        <v>8635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>
      <c r="B329" s="176"/>
      <c r="C329" s="177"/>
      <c r="D329" s="178" t="s">
        <v>75</v>
      </c>
      <c r="E329" s="190" t="s">
        <v>8636</v>
      </c>
      <c r="F329" s="190" t="s">
        <v>8637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>
      <c r="A330" s="34"/>
      <c r="B330" s="35"/>
      <c r="C330" s="192" t="s">
        <v>965</v>
      </c>
      <c r="D330" s="192" t="s">
        <v>274</v>
      </c>
      <c r="E330" s="193" t="s">
        <v>8638</v>
      </c>
      <c r="F330" s="194" t="s">
        <v>8639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8640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>
      <c r="A332" s="34"/>
      <c r="B332" s="35"/>
      <c r="C332" s="192" t="s">
        <v>972</v>
      </c>
      <c r="D332" s="192" t="s">
        <v>274</v>
      </c>
      <c r="E332" s="193" t="s">
        <v>8641</v>
      </c>
      <c r="F332" s="194" t="s">
        <v>8642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8643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>
      <c r="B334" s="176"/>
      <c r="C334" s="177"/>
      <c r="D334" s="178" t="s">
        <v>75</v>
      </c>
      <c r="E334" s="190" t="s">
        <v>7985</v>
      </c>
      <c r="F334" s="190" t="s">
        <v>8644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>
      <c r="A335" s="34"/>
      <c r="B335" s="35"/>
      <c r="C335" s="192" t="s">
        <v>6382</v>
      </c>
      <c r="D335" s="192" t="s">
        <v>274</v>
      </c>
      <c r="E335" s="193" t="s">
        <v>8645</v>
      </c>
      <c r="F335" s="194" t="s">
        <v>8646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>
      <c r="A336" s="34"/>
      <c r="B336" s="35"/>
      <c r="C336" s="36"/>
      <c r="D336" s="205" t="s">
        <v>281</v>
      </c>
      <c r="E336" s="36"/>
      <c r="F336" s="206" t="s">
        <v>8647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>
      <c r="B337" s="176"/>
      <c r="C337" s="177"/>
      <c r="D337" s="178" t="s">
        <v>75</v>
      </c>
      <c r="E337" s="190" t="s">
        <v>8648</v>
      </c>
      <c r="F337" s="190" t="s">
        <v>8649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>
      <c r="A338" s="34"/>
      <c r="B338" s="35"/>
      <c r="C338" s="192" t="s">
        <v>6387</v>
      </c>
      <c r="D338" s="192" t="s">
        <v>274</v>
      </c>
      <c r="E338" s="193" t="s">
        <v>8650</v>
      </c>
      <c r="F338" s="194" t="s">
        <v>8651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>
      <c r="A339" s="34"/>
      <c r="B339" s="35"/>
      <c r="C339" s="36"/>
      <c r="D339" s="205" t="s">
        <v>281</v>
      </c>
      <c r="E339" s="36"/>
      <c r="F339" s="206" t="s">
        <v>8652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>
      <c r="B340" s="176"/>
      <c r="C340" s="177"/>
      <c r="D340" s="178" t="s">
        <v>75</v>
      </c>
      <c r="E340" s="179" t="s">
        <v>8653</v>
      </c>
      <c r="F340" s="179" t="s">
        <v>8654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>
      <c r="B341" s="176"/>
      <c r="C341" s="177"/>
      <c r="D341" s="178" t="s">
        <v>75</v>
      </c>
      <c r="E341" s="190" t="s">
        <v>8655</v>
      </c>
      <c r="F341" s="190" t="s">
        <v>8656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>
      <c r="A342" s="34"/>
      <c r="B342" s="35"/>
      <c r="C342" s="232" t="s">
        <v>978</v>
      </c>
      <c r="D342" s="232" t="s">
        <v>394</v>
      </c>
      <c r="E342" s="233" t="s">
        <v>8657</v>
      </c>
      <c r="F342" s="234" t="s">
        <v>8658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8417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>
      <c r="B343" s="210"/>
      <c r="C343" s="211"/>
      <c r="D343" s="212" t="s">
        <v>283</v>
      </c>
      <c r="E343" s="213" t="s">
        <v>1</v>
      </c>
      <c r="F343" s="214" t="s">
        <v>8659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>
      <c r="B344" s="210"/>
      <c r="C344" s="211"/>
      <c r="D344" s="212" t="s">
        <v>283</v>
      </c>
      <c r="E344" s="213" t="s">
        <v>1</v>
      </c>
      <c r="F344" s="214" t="s">
        <v>8660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>
      <c r="B345" s="210"/>
      <c r="C345" s="211"/>
      <c r="D345" s="212" t="s">
        <v>283</v>
      </c>
      <c r="E345" s="213" t="s">
        <v>1</v>
      </c>
      <c r="F345" s="214" t="s">
        <v>8661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8662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>
      <c r="A349" s="34"/>
      <c r="B349" s="35"/>
      <c r="C349" s="232" t="s">
        <v>985</v>
      </c>
      <c r="D349" s="232" t="s">
        <v>394</v>
      </c>
      <c r="E349" s="233" t="s">
        <v>8663</v>
      </c>
      <c r="F349" s="234" t="s">
        <v>8664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8417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>
      <c r="A350" s="34"/>
      <c r="B350" s="35"/>
      <c r="C350" s="192" t="s">
        <v>4978</v>
      </c>
      <c r="D350" s="192" t="s">
        <v>274</v>
      </c>
      <c r="E350" s="193" t="s">
        <v>8665</v>
      </c>
      <c r="F350" s="194" t="s">
        <v>8666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>
      <c r="A351" s="34"/>
      <c r="B351" s="35"/>
      <c r="C351" s="36"/>
      <c r="D351" s="205" t="s">
        <v>281</v>
      </c>
      <c r="E351" s="36"/>
      <c r="F351" s="206" t="s">
        <v>8667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>
      <c r="B352" s="176"/>
      <c r="C352" s="177"/>
      <c r="D352" s="178" t="s">
        <v>75</v>
      </c>
      <c r="E352" s="190" t="s">
        <v>8668</v>
      </c>
      <c r="F352" s="190" t="s">
        <v>8669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>
      <c r="A353" s="34"/>
      <c r="B353" s="35"/>
      <c r="C353" s="232" t="s">
        <v>6408</v>
      </c>
      <c r="D353" s="232" t="s">
        <v>394</v>
      </c>
      <c r="E353" s="233" t="s">
        <v>8670</v>
      </c>
      <c r="F353" s="234" t="s">
        <v>8671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8417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>
      <c r="A354" s="34"/>
      <c r="B354" s="35"/>
      <c r="C354" s="232" t="s">
        <v>992</v>
      </c>
      <c r="D354" s="232" t="s">
        <v>394</v>
      </c>
      <c r="E354" s="233" t="s">
        <v>8672</v>
      </c>
      <c r="F354" s="234" t="s">
        <v>8673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8417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>
      <c r="B355" s="210"/>
      <c r="C355" s="211"/>
      <c r="D355" s="212" t="s">
        <v>283</v>
      </c>
      <c r="E355" s="213" t="s">
        <v>1</v>
      </c>
      <c r="F355" s="214" t="s">
        <v>8674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>
      <c r="B356" s="210"/>
      <c r="C356" s="211"/>
      <c r="D356" s="212" t="s">
        <v>283</v>
      </c>
      <c r="E356" s="213" t="s">
        <v>1</v>
      </c>
      <c r="F356" s="214" t="s">
        <v>8675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>
      <c r="B357" s="210"/>
      <c r="C357" s="211"/>
      <c r="D357" s="212" t="s">
        <v>283</v>
      </c>
      <c r="E357" s="213" t="s">
        <v>1</v>
      </c>
      <c r="F357" s="214" t="s">
        <v>8676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>
      <c r="B358" s="210"/>
      <c r="C358" s="211"/>
      <c r="D358" s="212" t="s">
        <v>283</v>
      </c>
      <c r="E358" s="213" t="s">
        <v>1</v>
      </c>
      <c r="F358" s="214" t="s">
        <v>8677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>
      <c r="A361" s="34"/>
      <c r="B361" s="35"/>
      <c r="C361" s="192" t="s">
        <v>1001</v>
      </c>
      <c r="D361" s="192" t="s">
        <v>274</v>
      </c>
      <c r="E361" s="193" t="s">
        <v>8678</v>
      </c>
      <c r="F361" s="194" t="s">
        <v>8679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>
      <c r="A362" s="34"/>
      <c r="B362" s="35"/>
      <c r="C362" s="36"/>
      <c r="D362" s="205" t="s">
        <v>281</v>
      </c>
      <c r="E362" s="36"/>
      <c r="F362" s="206" t="s">
        <v>8680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>
      <c r="B363" s="176"/>
      <c r="C363" s="177"/>
      <c r="D363" s="178" t="s">
        <v>75</v>
      </c>
      <c r="E363" s="190" t="s">
        <v>8681</v>
      </c>
      <c r="F363" s="190" t="s">
        <v>8682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>
      <c r="A364" s="34"/>
      <c r="B364" s="35"/>
      <c r="C364" s="232" t="s">
        <v>1009</v>
      </c>
      <c r="D364" s="232" t="s">
        <v>394</v>
      </c>
      <c r="E364" s="233" t="s">
        <v>8683</v>
      </c>
      <c r="F364" s="234" t="s">
        <v>8684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8417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>
      <c r="A365" s="34"/>
      <c r="B365" s="35"/>
      <c r="C365" s="192" t="s">
        <v>1018</v>
      </c>
      <c r="D365" s="192" t="s">
        <v>274</v>
      </c>
      <c r="E365" s="193" t="s">
        <v>8685</v>
      </c>
      <c r="F365" s="194" t="s">
        <v>8686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>
      <c r="A366" s="34"/>
      <c r="B366" s="35"/>
      <c r="C366" s="36"/>
      <c r="D366" s="205" t="s">
        <v>281</v>
      </c>
      <c r="E366" s="36"/>
      <c r="F366" s="206" t="s">
        <v>8687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>
      <c r="B367" s="176"/>
      <c r="C367" s="177"/>
      <c r="D367" s="178" t="s">
        <v>75</v>
      </c>
      <c r="E367" s="190" t="s">
        <v>8688</v>
      </c>
      <c r="F367" s="190" t="s">
        <v>8689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>
      <c r="B368" s="176"/>
      <c r="C368" s="177"/>
      <c r="D368" s="178" t="s">
        <v>75</v>
      </c>
      <c r="E368" s="190" t="s">
        <v>8690</v>
      </c>
      <c r="F368" s="190" t="s">
        <v>8691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>
      <c r="A369" s="34"/>
      <c r="B369" s="35"/>
      <c r="C369" s="232" t="s">
        <v>1024</v>
      </c>
      <c r="D369" s="232" t="s">
        <v>394</v>
      </c>
      <c r="E369" s="233" t="s">
        <v>8692</v>
      </c>
      <c r="F369" s="234" t="s">
        <v>8693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8417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>
      <c r="A370" s="34"/>
      <c r="B370" s="35"/>
      <c r="C370" s="232" t="s">
        <v>1034</v>
      </c>
      <c r="D370" s="232" t="s">
        <v>394</v>
      </c>
      <c r="E370" s="233" t="s">
        <v>8694</v>
      </c>
      <c r="F370" s="234" t="s">
        <v>8695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8417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>
      <c r="A371" s="34"/>
      <c r="B371" s="35"/>
      <c r="C371" s="232" t="s">
        <v>1054</v>
      </c>
      <c r="D371" s="232" t="s">
        <v>394</v>
      </c>
      <c r="E371" s="233" t="s">
        <v>8696</v>
      </c>
      <c r="F371" s="234" t="s">
        <v>8697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8417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>
      <c r="A372" s="34"/>
      <c r="B372" s="35"/>
      <c r="C372" s="232" t="s">
        <v>1063</v>
      </c>
      <c r="D372" s="232" t="s">
        <v>394</v>
      </c>
      <c r="E372" s="233" t="s">
        <v>8698</v>
      </c>
      <c r="F372" s="234" t="s">
        <v>8699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8417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>
      <c r="A373" s="34"/>
      <c r="B373" s="35"/>
      <c r="C373" s="192" t="s">
        <v>1072</v>
      </c>
      <c r="D373" s="192" t="s">
        <v>274</v>
      </c>
      <c r="E373" s="193" t="s">
        <v>8700</v>
      </c>
      <c r="F373" s="194" t="s">
        <v>8701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6946</v>
      </c>
    </row>
    <row r="374" spans="1:65" s="2" customFormat="1" ht="11.25">
      <c r="A374" s="34"/>
      <c r="B374" s="35"/>
      <c r="C374" s="36"/>
      <c r="D374" s="205" t="s">
        <v>281</v>
      </c>
      <c r="E374" s="36"/>
      <c r="F374" s="206" t="s">
        <v>8702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>
      <c r="A375" s="34"/>
      <c r="B375" s="35"/>
      <c r="C375" s="192" t="s">
        <v>1082</v>
      </c>
      <c r="D375" s="192" t="s">
        <v>274</v>
      </c>
      <c r="E375" s="193" t="s">
        <v>8703</v>
      </c>
      <c r="F375" s="194" t="s">
        <v>8704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6949</v>
      </c>
    </row>
    <row r="376" spans="1:65" s="2" customFormat="1" ht="11.25">
      <c r="A376" s="34"/>
      <c r="B376" s="35"/>
      <c r="C376" s="36"/>
      <c r="D376" s="205" t="s">
        <v>281</v>
      </c>
      <c r="E376" s="36"/>
      <c r="F376" s="206" t="s">
        <v>8705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>
      <c r="B377" s="176"/>
      <c r="C377" s="177"/>
      <c r="D377" s="178" t="s">
        <v>75</v>
      </c>
      <c r="E377" s="190" t="s">
        <v>8706</v>
      </c>
      <c r="F377" s="190" t="s">
        <v>8707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>
      <c r="A378" s="34"/>
      <c r="B378" s="35"/>
      <c r="C378" s="232" t="s">
        <v>1106</v>
      </c>
      <c r="D378" s="232" t="s">
        <v>394</v>
      </c>
      <c r="E378" s="233" t="s">
        <v>8708</v>
      </c>
      <c r="F378" s="234" t="s">
        <v>8709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8417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6111</v>
      </c>
    </row>
    <row r="379" spans="1:65" s="2" customFormat="1" ht="16.5" customHeight="1">
      <c r="A379" s="34"/>
      <c r="B379" s="35"/>
      <c r="C379" s="192" t="s">
        <v>1116</v>
      </c>
      <c r="D379" s="192" t="s">
        <v>274</v>
      </c>
      <c r="E379" s="193" t="s">
        <v>8710</v>
      </c>
      <c r="F379" s="194" t="s">
        <v>8711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8712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>
      <c r="B381" s="176"/>
      <c r="C381" s="177"/>
      <c r="D381" s="178" t="s">
        <v>75</v>
      </c>
      <c r="E381" s="190" t="s">
        <v>8713</v>
      </c>
      <c r="F381" s="190" t="s">
        <v>8714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>
      <c r="A382" s="34"/>
      <c r="B382" s="35"/>
      <c r="C382" s="192" t="s">
        <v>1121</v>
      </c>
      <c r="D382" s="192" t="s">
        <v>274</v>
      </c>
      <c r="E382" s="193" t="s">
        <v>8715</v>
      </c>
      <c r="F382" s="194" t="s">
        <v>8716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8717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>
      <c r="A384" s="34"/>
      <c r="B384" s="35"/>
      <c r="C384" s="192" t="s">
        <v>1128</v>
      </c>
      <c r="D384" s="192" t="s">
        <v>274</v>
      </c>
      <c r="E384" s="193" t="s">
        <v>8718</v>
      </c>
      <c r="F384" s="194" t="s">
        <v>8719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6957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8720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>
      <c r="B386" s="176"/>
      <c r="C386" s="177"/>
      <c r="D386" s="178" t="s">
        <v>75</v>
      </c>
      <c r="E386" s="190" t="s">
        <v>8019</v>
      </c>
      <c r="F386" s="190" t="s">
        <v>8721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>
      <c r="A387" s="34"/>
      <c r="B387" s="35"/>
      <c r="C387" s="192" t="s">
        <v>1136</v>
      </c>
      <c r="D387" s="192" t="s">
        <v>274</v>
      </c>
      <c r="E387" s="193" t="s">
        <v>8722</v>
      </c>
      <c r="F387" s="194" t="s">
        <v>8723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>
      <c r="A388" s="34"/>
      <c r="B388" s="35"/>
      <c r="C388" s="36"/>
      <c r="D388" s="205" t="s">
        <v>281</v>
      </c>
      <c r="E388" s="36"/>
      <c r="F388" s="206" t="s">
        <v>8724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>
      <c r="B389" s="176"/>
      <c r="C389" s="177"/>
      <c r="D389" s="178" t="s">
        <v>75</v>
      </c>
      <c r="E389" s="190" t="s">
        <v>8725</v>
      </c>
      <c r="F389" s="190" t="s">
        <v>8726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>
      <c r="A390" s="34"/>
      <c r="B390" s="35"/>
      <c r="C390" s="192" t="s">
        <v>1208</v>
      </c>
      <c r="D390" s="192" t="s">
        <v>274</v>
      </c>
      <c r="E390" s="193" t="s">
        <v>8727</v>
      </c>
      <c r="F390" s="194" t="s">
        <v>8728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8729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>
      <c r="B392" s="176"/>
      <c r="C392" s="177"/>
      <c r="D392" s="178" t="s">
        <v>75</v>
      </c>
      <c r="E392" s="190" t="s">
        <v>8023</v>
      </c>
      <c r="F392" s="190" t="s">
        <v>8730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>
      <c r="A393" s="34"/>
      <c r="B393" s="35"/>
      <c r="C393" s="192" t="s">
        <v>1251</v>
      </c>
      <c r="D393" s="192" t="s">
        <v>274</v>
      </c>
      <c r="E393" s="193" t="s">
        <v>8731</v>
      </c>
      <c r="F393" s="194" t="s">
        <v>8732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>
      <c r="A394" s="34"/>
      <c r="B394" s="35"/>
      <c r="C394" s="36"/>
      <c r="D394" s="205" t="s">
        <v>281</v>
      </c>
      <c r="E394" s="36"/>
      <c r="F394" s="206" t="s">
        <v>8733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>
      <c r="B395" s="176"/>
      <c r="C395" s="177"/>
      <c r="D395" s="178" t="s">
        <v>75</v>
      </c>
      <c r="E395" s="179" t="s">
        <v>8734</v>
      </c>
      <c r="F395" s="179" t="s">
        <v>8735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>
      <c r="A396" s="34"/>
      <c r="B396" s="35"/>
      <c r="C396" s="192" t="s">
        <v>1358</v>
      </c>
      <c r="D396" s="192" t="s">
        <v>274</v>
      </c>
      <c r="E396" s="193" t="s">
        <v>8736</v>
      </c>
      <c r="F396" s="194" t="s">
        <v>8737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8417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>
      <c r="A397" s="34"/>
      <c r="B397" s="35"/>
      <c r="C397" s="192" t="s">
        <v>1366</v>
      </c>
      <c r="D397" s="192" t="s">
        <v>274</v>
      </c>
      <c r="E397" s="193" t="s">
        <v>8738</v>
      </c>
      <c r="F397" s="194" t="s">
        <v>8739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8417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>
      <c r="A398" s="34"/>
      <c r="B398" s="35"/>
      <c r="C398" s="192" t="s">
        <v>1374</v>
      </c>
      <c r="D398" s="192" t="s">
        <v>274</v>
      </c>
      <c r="E398" s="193" t="s">
        <v>8740</v>
      </c>
      <c r="F398" s="194" t="s">
        <v>8741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>
      <c r="A399" s="34"/>
      <c r="B399" s="35"/>
      <c r="C399" s="36"/>
      <c r="D399" s="205" t="s">
        <v>281</v>
      </c>
      <c r="E399" s="36"/>
      <c r="F399" s="206" t="s">
        <v>8742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>
      <c r="A400" s="34"/>
      <c r="B400" s="35"/>
      <c r="C400" s="192" t="s">
        <v>1380</v>
      </c>
      <c r="D400" s="192" t="s">
        <v>274</v>
      </c>
      <c r="E400" s="193" t="s">
        <v>8743</v>
      </c>
      <c r="F400" s="194" t="s">
        <v>8744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8745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>
      <c r="A402" s="34"/>
      <c r="B402" s="35"/>
      <c r="C402" s="192" t="s">
        <v>1387</v>
      </c>
      <c r="D402" s="192" t="s">
        <v>274</v>
      </c>
      <c r="E402" s="193" t="s">
        <v>8746</v>
      </c>
      <c r="F402" s="194" t="s">
        <v>8747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8748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>
      <c r="A404" s="34"/>
      <c r="B404" s="35"/>
      <c r="C404" s="192" t="s">
        <v>1397</v>
      </c>
      <c r="D404" s="192" t="s">
        <v>274</v>
      </c>
      <c r="E404" s="193" t="s">
        <v>8749</v>
      </c>
      <c r="F404" s="194" t="s">
        <v>8750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8751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>
      <c r="A406" s="34"/>
      <c r="B406" s="35"/>
      <c r="C406" s="192" t="s">
        <v>1405</v>
      </c>
      <c r="D406" s="192" t="s">
        <v>274</v>
      </c>
      <c r="E406" s="193" t="s">
        <v>8752</v>
      </c>
      <c r="F406" s="194" t="s">
        <v>8753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8417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6975</v>
      </c>
    </row>
    <row r="407" spans="1:65" s="2" customFormat="1" ht="16.5" customHeight="1">
      <c r="A407" s="34"/>
      <c r="B407" s="35"/>
      <c r="C407" s="192" t="s">
        <v>1418</v>
      </c>
      <c r="D407" s="192" t="s">
        <v>274</v>
      </c>
      <c r="E407" s="193" t="s">
        <v>8754</v>
      </c>
      <c r="F407" s="194" t="s">
        <v>8358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8417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kEB0M3uM1yf5G4XSa0bxmVQ4W+wLWvjtpamWGBXAmuk4V0TXiD+kIaUEgNzbFhW95fLzQlNexGZzeNycPGEt8Q==" saltValue="5fgVnJ8TtiYi0IuzDolKbiX1NBMb8hPRvX4ZYOCdvJoZWn8XK3vAnSfsxNyv3y5MKHEO5MAS51rWScE+SQXreA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8755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8756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8757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8758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8759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8760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8761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8762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8763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8764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8765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8766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8767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8768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8769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8770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8771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8772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8773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8774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8775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8776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8777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8778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8779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8780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8781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8782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8783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8784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6038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8785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8786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45183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>
      <c r="B152" s="176"/>
      <c r="C152" s="177"/>
      <c r="D152" s="178" t="s">
        <v>75</v>
      </c>
      <c r="E152" s="179" t="s">
        <v>108</v>
      </c>
      <c r="F152" s="179" t="s">
        <v>8787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>
      <c r="B153" s="176"/>
      <c r="C153" s="177"/>
      <c r="D153" s="178" t="s">
        <v>75</v>
      </c>
      <c r="E153" s="190" t="s">
        <v>8788</v>
      </c>
      <c r="F153" s="190" t="s">
        <v>8789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>
      <c r="A154" s="34"/>
      <c r="B154" s="35"/>
      <c r="C154" s="232" t="s">
        <v>16</v>
      </c>
      <c r="D154" s="232" t="s">
        <v>394</v>
      </c>
      <c r="E154" s="233" t="s">
        <v>8790</v>
      </c>
      <c r="F154" s="234" t="s">
        <v>8791</v>
      </c>
      <c r="G154" s="235" t="s">
        <v>5242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>
      <c r="A156" s="34"/>
      <c r="B156" s="35"/>
      <c r="C156" s="232" t="s">
        <v>84</v>
      </c>
      <c r="D156" s="232" t="s">
        <v>394</v>
      </c>
      <c r="E156" s="233" t="s">
        <v>8793</v>
      </c>
      <c r="F156" s="234" t="s">
        <v>8794</v>
      </c>
      <c r="G156" s="235" t="s">
        <v>5242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>
      <c r="A158" s="34"/>
      <c r="B158" s="35"/>
      <c r="C158" s="232" t="s">
        <v>291</v>
      </c>
      <c r="D158" s="232" t="s">
        <v>394</v>
      </c>
      <c r="E158" s="233" t="s">
        <v>8796</v>
      </c>
      <c r="F158" s="234" t="s">
        <v>8797</v>
      </c>
      <c r="G158" s="235" t="s">
        <v>8798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8799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279</v>
      </c>
      <c r="D160" s="192" t="s">
        <v>274</v>
      </c>
      <c r="E160" s="193" t="s">
        <v>8800</v>
      </c>
      <c r="F160" s="194" t="s">
        <v>8801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8802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8803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>
      <c r="A162" s="34"/>
      <c r="B162" s="35"/>
      <c r="C162" s="232" t="s">
        <v>4523</v>
      </c>
      <c r="D162" s="232" t="s">
        <v>394</v>
      </c>
      <c r="E162" s="233" t="s">
        <v>8804</v>
      </c>
      <c r="F162" s="234" t="s">
        <v>8805</v>
      </c>
      <c r="G162" s="235" t="s">
        <v>5242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8806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>
      <c r="A164" s="34"/>
      <c r="B164" s="35"/>
      <c r="C164" s="232" t="s">
        <v>305</v>
      </c>
      <c r="D164" s="232" t="s">
        <v>394</v>
      </c>
      <c r="E164" s="233" t="s">
        <v>8807</v>
      </c>
      <c r="F164" s="234" t="s">
        <v>8808</v>
      </c>
      <c r="G164" s="235" t="s">
        <v>5242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8809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>
      <c r="A166" s="34"/>
      <c r="B166" s="35"/>
      <c r="C166" s="232" t="s">
        <v>4532</v>
      </c>
      <c r="D166" s="232" t="s">
        <v>394</v>
      </c>
      <c r="E166" s="233" t="s">
        <v>8810</v>
      </c>
      <c r="F166" s="234" t="s">
        <v>8811</v>
      </c>
      <c r="G166" s="235" t="s">
        <v>5242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>
      <c r="A168" s="34"/>
      <c r="B168" s="35"/>
      <c r="C168" s="232" t="s">
        <v>313</v>
      </c>
      <c r="D168" s="232" t="s">
        <v>394</v>
      </c>
      <c r="E168" s="233" t="s">
        <v>8813</v>
      </c>
      <c r="F168" s="234" t="s">
        <v>8814</v>
      </c>
      <c r="G168" s="235" t="s">
        <v>5242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8815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2526</v>
      </c>
      <c r="D170" s="232" t="s">
        <v>394</v>
      </c>
      <c r="E170" s="233" t="s">
        <v>8816</v>
      </c>
      <c r="F170" s="234" t="s">
        <v>8817</v>
      </c>
      <c r="G170" s="235" t="s">
        <v>5242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8818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232" t="s">
        <v>320</v>
      </c>
      <c r="D172" s="232" t="s">
        <v>394</v>
      </c>
      <c r="E172" s="233" t="s">
        <v>8819</v>
      </c>
      <c r="F172" s="234" t="s">
        <v>8820</v>
      </c>
      <c r="G172" s="235" t="s">
        <v>5242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8821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>
      <c r="A174" s="34"/>
      <c r="B174" s="35"/>
      <c r="C174" s="192" t="s">
        <v>330</v>
      </c>
      <c r="D174" s="192" t="s">
        <v>274</v>
      </c>
      <c r="E174" s="193" t="s">
        <v>8822</v>
      </c>
      <c r="F174" s="194" t="s">
        <v>8823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8824</v>
      </c>
    </row>
    <row r="175" spans="1:65" s="2" customFormat="1" ht="11.25">
      <c r="A175" s="34"/>
      <c r="B175" s="35"/>
      <c r="C175" s="36"/>
      <c r="D175" s="205" t="s">
        <v>281</v>
      </c>
      <c r="E175" s="36"/>
      <c r="F175" s="206" t="s">
        <v>8825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>
      <c r="A176" s="34"/>
      <c r="B176" s="35"/>
      <c r="C176" s="232" t="s">
        <v>344</v>
      </c>
      <c r="D176" s="232" t="s">
        <v>394</v>
      </c>
      <c r="E176" s="233" t="s">
        <v>8826</v>
      </c>
      <c r="F176" s="234" t="s">
        <v>8827</v>
      </c>
      <c r="G176" s="235" t="s">
        <v>5242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8828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>
      <c r="A178" s="34"/>
      <c r="B178" s="35"/>
      <c r="C178" s="232" t="s">
        <v>4826</v>
      </c>
      <c r="D178" s="232" t="s">
        <v>394</v>
      </c>
      <c r="E178" s="233" t="s">
        <v>8829</v>
      </c>
      <c r="F178" s="234" t="s">
        <v>8830</v>
      </c>
      <c r="G178" s="235" t="s">
        <v>5242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8831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>
      <c r="A180" s="34"/>
      <c r="B180" s="35"/>
      <c r="C180" s="232" t="s">
        <v>5121</v>
      </c>
      <c r="D180" s="232" t="s">
        <v>394</v>
      </c>
      <c r="E180" s="233" t="s">
        <v>8832</v>
      </c>
      <c r="F180" s="234" t="s">
        <v>8833</v>
      </c>
      <c r="G180" s="235" t="s">
        <v>5242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8834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>
      <c r="A182" s="34"/>
      <c r="B182" s="35"/>
      <c r="C182" s="192" t="s">
        <v>8</v>
      </c>
      <c r="D182" s="192" t="s">
        <v>274</v>
      </c>
      <c r="E182" s="193" t="s">
        <v>8835</v>
      </c>
      <c r="F182" s="194" t="s">
        <v>8836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8837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8838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>
      <c r="A184" s="34"/>
      <c r="B184" s="35"/>
      <c r="C184" s="232" t="s">
        <v>358</v>
      </c>
      <c r="D184" s="232" t="s">
        <v>394</v>
      </c>
      <c r="E184" s="233" t="s">
        <v>8839</v>
      </c>
      <c r="F184" s="234" t="s">
        <v>8840</v>
      </c>
      <c r="G184" s="235" t="s">
        <v>5242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8841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>
      <c r="A186" s="34"/>
      <c r="B186" s="35"/>
      <c r="C186" s="232" t="s">
        <v>363</v>
      </c>
      <c r="D186" s="232" t="s">
        <v>394</v>
      </c>
      <c r="E186" s="233" t="s">
        <v>8842</v>
      </c>
      <c r="F186" s="234" t="s">
        <v>8843</v>
      </c>
      <c r="G186" s="235" t="s">
        <v>5242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8844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>
      <c r="A188" s="34"/>
      <c r="B188" s="35"/>
      <c r="C188" s="232" t="s">
        <v>368</v>
      </c>
      <c r="D188" s="232" t="s">
        <v>394</v>
      </c>
      <c r="E188" s="233" t="s">
        <v>8845</v>
      </c>
      <c r="F188" s="234" t="s">
        <v>8846</v>
      </c>
      <c r="G188" s="235" t="s">
        <v>5242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8847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>
      <c r="A190" s="34"/>
      <c r="B190" s="35"/>
      <c r="C190" s="232" t="s">
        <v>5995</v>
      </c>
      <c r="D190" s="232" t="s">
        <v>394</v>
      </c>
      <c r="E190" s="233" t="s">
        <v>8848</v>
      </c>
      <c r="F190" s="234" t="s">
        <v>8849</v>
      </c>
      <c r="G190" s="235" t="s">
        <v>5242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8850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377</v>
      </c>
      <c r="D192" s="192" t="s">
        <v>274</v>
      </c>
      <c r="E192" s="193" t="s">
        <v>8835</v>
      </c>
      <c r="F192" s="194" t="s">
        <v>8836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8851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8838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>
      <c r="A194" s="34"/>
      <c r="B194" s="35"/>
      <c r="C194" s="232" t="s">
        <v>7</v>
      </c>
      <c r="D194" s="232" t="s">
        <v>394</v>
      </c>
      <c r="E194" s="233" t="s">
        <v>8852</v>
      </c>
      <c r="F194" s="234" t="s">
        <v>8853</v>
      </c>
      <c r="G194" s="235" t="s">
        <v>5242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8854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>
      <c r="A196" s="34"/>
      <c r="B196" s="35"/>
      <c r="C196" s="192" t="s">
        <v>393</v>
      </c>
      <c r="D196" s="192" t="s">
        <v>274</v>
      </c>
      <c r="E196" s="193" t="s">
        <v>8855</v>
      </c>
      <c r="F196" s="194" t="s">
        <v>8856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8858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>
      <c r="A198" s="34"/>
      <c r="B198" s="35"/>
      <c r="C198" s="232" t="s">
        <v>399</v>
      </c>
      <c r="D198" s="232" t="s">
        <v>394</v>
      </c>
      <c r="E198" s="233" t="s">
        <v>8859</v>
      </c>
      <c r="F198" s="234" t="s">
        <v>8860</v>
      </c>
      <c r="G198" s="235" t="s">
        <v>5242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8861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>
      <c r="A200" s="34"/>
      <c r="B200" s="35"/>
      <c r="C200" s="192" t="s">
        <v>413</v>
      </c>
      <c r="D200" s="192" t="s">
        <v>274</v>
      </c>
      <c r="E200" s="193" t="s">
        <v>8862</v>
      </c>
      <c r="F200" s="194" t="s">
        <v>8863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8865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>
      <c r="A202" s="34"/>
      <c r="B202" s="35"/>
      <c r="C202" s="232" t="s">
        <v>417</v>
      </c>
      <c r="D202" s="232" t="s">
        <v>394</v>
      </c>
      <c r="E202" s="233" t="s">
        <v>8866</v>
      </c>
      <c r="F202" s="234" t="s">
        <v>8867</v>
      </c>
      <c r="G202" s="235" t="s">
        <v>5242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8868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>
      <c r="A204" s="34"/>
      <c r="B204" s="35"/>
      <c r="C204" s="192" t="s">
        <v>431</v>
      </c>
      <c r="D204" s="192" t="s">
        <v>274</v>
      </c>
      <c r="E204" s="193" t="s">
        <v>8869</v>
      </c>
      <c r="F204" s="194" t="s">
        <v>8870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8871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8872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232" t="s">
        <v>448</v>
      </c>
      <c r="D206" s="232" t="s">
        <v>394</v>
      </c>
      <c r="E206" s="233" t="s">
        <v>8873</v>
      </c>
      <c r="F206" s="234" t="s">
        <v>8874</v>
      </c>
      <c r="G206" s="235" t="s">
        <v>5242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8875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232" t="s">
        <v>453</v>
      </c>
      <c r="D208" s="232" t="s">
        <v>394</v>
      </c>
      <c r="E208" s="233" t="s">
        <v>8876</v>
      </c>
      <c r="F208" s="234" t="s">
        <v>8877</v>
      </c>
      <c r="G208" s="235" t="s">
        <v>5242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8878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>
      <c r="A210" s="34"/>
      <c r="B210" s="35"/>
      <c r="C210" s="192" t="s">
        <v>464</v>
      </c>
      <c r="D210" s="192" t="s">
        <v>274</v>
      </c>
      <c r="E210" s="193" t="s">
        <v>8879</v>
      </c>
      <c r="F210" s="194" t="s">
        <v>8880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8881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8882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>
      <c r="A212" s="34"/>
      <c r="B212" s="35"/>
      <c r="C212" s="232" t="s">
        <v>471</v>
      </c>
      <c r="D212" s="232" t="s">
        <v>394</v>
      </c>
      <c r="E212" s="233" t="s">
        <v>8883</v>
      </c>
      <c r="F212" s="234" t="s">
        <v>8884</v>
      </c>
      <c r="G212" s="235" t="s">
        <v>5242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>
      <c r="A214" s="34"/>
      <c r="B214" s="35"/>
      <c r="C214" s="232" t="s">
        <v>476</v>
      </c>
      <c r="D214" s="232" t="s">
        <v>394</v>
      </c>
      <c r="E214" s="233" t="s">
        <v>8886</v>
      </c>
      <c r="F214" s="234" t="s">
        <v>8887</v>
      </c>
      <c r="G214" s="235" t="s">
        <v>5242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8888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>
      <c r="A216" s="34"/>
      <c r="B216" s="35"/>
      <c r="C216" s="232" t="s">
        <v>483</v>
      </c>
      <c r="D216" s="232" t="s">
        <v>394</v>
      </c>
      <c r="E216" s="233" t="s">
        <v>8889</v>
      </c>
      <c r="F216" s="234" t="s">
        <v>8890</v>
      </c>
      <c r="G216" s="235" t="s">
        <v>5242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8891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8892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>
      <c r="A218" s="34"/>
      <c r="B218" s="35"/>
      <c r="C218" s="192" t="s">
        <v>491</v>
      </c>
      <c r="D218" s="192" t="s">
        <v>274</v>
      </c>
      <c r="E218" s="193" t="s">
        <v>8893</v>
      </c>
      <c r="F218" s="194" t="s">
        <v>8894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8895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8896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>
      <c r="A220" s="34"/>
      <c r="B220" s="35"/>
      <c r="C220" s="232" t="s">
        <v>496</v>
      </c>
      <c r="D220" s="232" t="s">
        <v>394</v>
      </c>
      <c r="E220" s="233" t="s">
        <v>8897</v>
      </c>
      <c r="F220" s="234" t="s">
        <v>8898</v>
      </c>
      <c r="G220" s="235" t="s">
        <v>5242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8899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>
      <c r="A222" s="34"/>
      <c r="B222" s="35"/>
      <c r="C222" s="192" t="s">
        <v>504</v>
      </c>
      <c r="D222" s="192" t="s">
        <v>274</v>
      </c>
      <c r="E222" s="193" t="s">
        <v>8900</v>
      </c>
      <c r="F222" s="194" t="s">
        <v>8901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8902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8903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>
      <c r="A224" s="34"/>
      <c r="B224" s="35"/>
      <c r="C224" s="232" t="s">
        <v>511</v>
      </c>
      <c r="D224" s="232" t="s">
        <v>394</v>
      </c>
      <c r="E224" s="233" t="s">
        <v>8904</v>
      </c>
      <c r="F224" s="234" t="s">
        <v>8905</v>
      </c>
      <c r="G224" s="235" t="s">
        <v>5242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8906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516</v>
      </c>
      <c r="D226" s="192" t="s">
        <v>274</v>
      </c>
      <c r="E226" s="193" t="s">
        <v>8907</v>
      </c>
      <c r="F226" s="194" t="s">
        <v>8908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8909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8910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>
      <c r="A228" s="34"/>
      <c r="B228" s="35"/>
      <c r="C228" s="232" t="s">
        <v>523</v>
      </c>
      <c r="D228" s="232" t="s">
        <v>394</v>
      </c>
      <c r="E228" s="233" t="s">
        <v>8911</v>
      </c>
      <c r="F228" s="234" t="s">
        <v>8912</v>
      </c>
      <c r="G228" s="235" t="s">
        <v>5242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8913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531</v>
      </c>
      <c r="D230" s="192" t="s">
        <v>274</v>
      </c>
      <c r="E230" s="193" t="s">
        <v>8914</v>
      </c>
      <c r="F230" s="194" t="s">
        <v>8915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8916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8917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232" t="s">
        <v>536</v>
      </c>
      <c r="D232" s="232" t="s">
        <v>394</v>
      </c>
      <c r="E232" s="233" t="s">
        <v>8918</v>
      </c>
      <c r="F232" s="234" t="s">
        <v>8919</v>
      </c>
      <c r="G232" s="235" t="s">
        <v>5242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8920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>
      <c r="A234" s="34"/>
      <c r="B234" s="35"/>
      <c r="C234" s="192" t="s">
        <v>544</v>
      </c>
      <c r="D234" s="192" t="s">
        <v>274</v>
      </c>
      <c r="E234" s="193" t="s">
        <v>8921</v>
      </c>
      <c r="F234" s="194" t="s">
        <v>8922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8923</v>
      </c>
    </row>
    <row r="235" spans="1:65" s="2" customFormat="1" ht="11.25">
      <c r="A235" s="34"/>
      <c r="B235" s="35"/>
      <c r="C235" s="36"/>
      <c r="D235" s="205" t="s">
        <v>281</v>
      </c>
      <c r="E235" s="36"/>
      <c r="F235" s="206" t="s">
        <v>8924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>
      <c r="A236" s="34"/>
      <c r="B236" s="35"/>
      <c r="C236" s="232" t="s">
        <v>551</v>
      </c>
      <c r="D236" s="232" t="s">
        <v>394</v>
      </c>
      <c r="E236" s="233" t="s">
        <v>8925</v>
      </c>
      <c r="F236" s="234" t="s">
        <v>8926</v>
      </c>
      <c r="G236" s="235" t="s">
        <v>5242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8927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8928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>
      <c r="A238" s="34"/>
      <c r="B238" s="35"/>
      <c r="C238" s="232" t="s">
        <v>559</v>
      </c>
      <c r="D238" s="232" t="s">
        <v>394</v>
      </c>
      <c r="E238" s="233" t="s">
        <v>8929</v>
      </c>
      <c r="F238" s="234" t="s">
        <v>8930</v>
      </c>
      <c r="G238" s="235" t="s">
        <v>5242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8931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8932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574</v>
      </c>
      <c r="D240" s="192" t="s">
        <v>274</v>
      </c>
      <c r="E240" s="193" t="s">
        <v>8933</v>
      </c>
      <c r="F240" s="194" t="s">
        <v>8934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8935</v>
      </c>
    </row>
    <row r="241" spans="1:65" s="2" customFormat="1" ht="16.5" customHeight="1">
      <c r="A241" s="34"/>
      <c r="B241" s="35"/>
      <c r="C241" s="232" t="s">
        <v>584</v>
      </c>
      <c r="D241" s="232" t="s">
        <v>394</v>
      </c>
      <c r="E241" s="233" t="s">
        <v>8936</v>
      </c>
      <c r="F241" s="234" t="s">
        <v>8937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8938</v>
      </c>
    </row>
    <row r="242" spans="1:65" s="14" customFormat="1" ht="11.25">
      <c r="B242" s="221"/>
      <c r="C242" s="222"/>
      <c r="D242" s="212" t="s">
        <v>283</v>
      </c>
      <c r="E242" s="223" t="s">
        <v>1</v>
      </c>
      <c r="F242" s="224" t="s">
        <v>8939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>
      <c r="A243" s="34"/>
      <c r="B243" s="35"/>
      <c r="C243" s="232" t="s">
        <v>594</v>
      </c>
      <c r="D243" s="232" t="s">
        <v>394</v>
      </c>
      <c r="E243" s="233" t="s">
        <v>8940</v>
      </c>
      <c r="F243" s="234" t="s">
        <v>8941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8943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>
      <c r="B245" s="176"/>
      <c r="C245" s="177"/>
      <c r="D245" s="178" t="s">
        <v>75</v>
      </c>
      <c r="E245" s="190" t="s">
        <v>8944</v>
      </c>
      <c r="F245" s="190" t="s">
        <v>8945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>
      <c r="A246" s="34"/>
      <c r="B246" s="35"/>
      <c r="C246" s="232" t="s">
        <v>606</v>
      </c>
      <c r="D246" s="232" t="s">
        <v>394</v>
      </c>
      <c r="E246" s="233" t="s">
        <v>8790</v>
      </c>
      <c r="F246" s="234" t="s">
        <v>8791</v>
      </c>
      <c r="G246" s="235" t="s">
        <v>5242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>
      <c r="A248" s="34"/>
      <c r="B248" s="35"/>
      <c r="C248" s="232" t="s">
        <v>617</v>
      </c>
      <c r="D248" s="232" t="s">
        <v>394</v>
      </c>
      <c r="E248" s="233" t="s">
        <v>8793</v>
      </c>
      <c r="F248" s="234" t="s">
        <v>8794</v>
      </c>
      <c r="G248" s="235" t="s">
        <v>5242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8947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>
      <c r="A250" s="34"/>
      <c r="B250" s="35"/>
      <c r="C250" s="232" t="s">
        <v>632</v>
      </c>
      <c r="D250" s="232" t="s">
        <v>394</v>
      </c>
      <c r="E250" s="233" t="s">
        <v>8796</v>
      </c>
      <c r="F250" s="234" t="s">
        <v>8797</v>
      </c>
      <c r="G250" s="235" t="s">
        <v>8798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8948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>
      <c r="A252" s="34"/>
      <c r="B252" s="35"/>
      <c r="C252" s="192" t="s">
        <v>644</v>
      </c>
      <c r="D252" s="192" t="s">
        <v>274</v>
      </c>
      <c r="E252" s="193" t="s">
        <v>8800</v>
      </c>
      <c r="F252" s="194" t="s">
        <v>8801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8803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>
      <c r="A254" s="34"/>
      <c r="B254" s="35"/>
      <c r="C254" s="232" t="s">
        <v>653</v>
      </c>
      <c r="D254" s="232" t="s">
        <v>394</v>
      </c>
      <c r="E254" s="233" t="s">
        <v>8804</v>
      </c>
      <c r="F254" s="234" t="s">
        <v>8805</v>
      </c>
      <c r="G254" s="235" t="s">
        <v>5242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8950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>
      <c r="A256" s="34"/>
      <c r="B256" s="35"/>
      <c r="C256" s="232" t="s">
        <v>662</v>
      </c>
      <c r="D256" s="232" t="s">
        <v>394</v>
      </c>
      <c r="E256" s="233" t="s">
        <v>8807</v>
      </c>
      <c r="F256" s="234" t="s">
        <v>8808</v>
      </c>
      <c r="G256" s="235" t="s">
        <v>5242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8951</v>
      </c>
    </row>
    <row r="257" spans="1:65" s="14" customFormat="1" ht="11.25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>
      <c r="A258" s="34"/>
      <c r="B258" s="35"/>
      <c r="C258" s="232" t="s">
        <v>667</v>
      </c>
      <c r="D258" s="232" t="s">
        <v>394</v>
      </c>
      <c r="E258" s="233" t="s">
        <v>8813</v>
      </c>
      <c r="F258" s="234" t="s">
        <v>8814</v>
      </c>
      <c r="G258" s="235" t="s">
        <v>5242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232" t="s">
        <v>676</v>
      </c>
      <c r="D260" s="232" t="s">
        <v>394</v>
      </c>
      <c r="E260" s="233" t="s">
        <v>8816</v>
      </c>
      <c r="F260" s="234" t="s">
        <v>8817</v>
      </c>
      <c r="G260" s="235" t="s">
        <v>5242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8953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>
      <c r="A262" s="34"/>
      <c r="B262" s="35"/>
      <c r="C262" s="232" t="s">
        <v>684</v>
      </c>
      <c r="D262" s="232" t="s">
        <v>394</v>
      </c>
      <c r="E262" s="233" t="s">
        <v>8819</v>
      </c>
      <c r="F262" s="234" t="s">
        <v>8820</v>
      </c>
      <c r="G262" s="235" t="s">
        <v>5242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8954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>
      <c r="A264" s="34"/>
      <c r="B264" s="35"/>
      <c r="C264" s="192" t="s">
        <v>692</v>
      </c>
      <c r="D264" s="192" t="s">
        <v>274</v>
      </c>
      <c r="E264" s="193" t="s">
        <v>8822</v>
      </c>
      <c r="F264" s="194" t="s">
        <v>8823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8955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8825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>
      <c r="A266" s="34"/>
      <c r="B266" s="35"/>
      <c r="C266" s="232" t="s">
        <v>701</v>
      </c>
      <c r="D266" s="232" t="s">
        <v>394</v>
      </c>
      <c r="E266" s="233" t="s">
        <v>8839</v>
      </c>
      <c r="F266" s="234" t="s">
        <v>8840</v>
      </c>
      <c r="G266" s="235" t="s">
        <v>5242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8956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713</v>
      </c>
      <c r="D268" s="232" t="s">
        <v>394</v>
      </c>
      <c r="E268" s="233" t="s">
        <v>8842</v>
      </c>
      <c r="F268" s="234" t="s">
        <v>8843</v>
      </c>
      <c r="G268" s="235" t="s">
        <v>5242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8957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232" t="s">
        <v>718</v>
      </c>
      <c r="D270" s="232" t="s">
        <v>394</v>
      </c>
      <c r="E270" s="233" t="s">
        <v>8845</v>
      </c>
      <c r="F270" s="234" t="s">
        <v>8846</v>
      </c>
      <c r="G270" s="235" t="s">
        <v>5242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8958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>
      <c r="A272" s="34"/>
      <c r="B272" s="35"/>
      <c r="C272" s="232" t="s">
        <v>727</v>
      </c>
      <c r="D272" s="232" t="s">
        <v>394</v>
      </c>
      <c r="E272" s="233" t="s">
        <v>8959</v>
      </c>
      <c r="F272" s="234" t="s">
        <v>8960</v>
      </c>
      <c r="G272" s="235" t="s">
        <v>5242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8961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192" t="s">
        <v>733</v>
      </c>
      <c r="D274" s="192" t="s">
        <v>274</v>
      </c>
      <c r="E274" s="193" t="s">
        <v>8835</v>
      </c>
      <c r="F274" s="194" t="s">
        <v>8836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8962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8838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>
      <c r="A276" s="34"/>
      <c r="B276" s="35"/>
      <c r="C276" s="232" t="s">
        <v>741</v>
      </c>
      <c r="D276" s="232" t="s">
        <v>394</v>
      </c>
      <c r="E276" s="233" t="s">
        <v>8852</v>
      </c>
      <c r="F276" s="234" t="s">
        <v>8853</v>
      </c>
      <c r="G276" s="235" t="s">
        <v>5242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8963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>
      <c r="A278" s="34"/>
      <c r="B278" s="35"/>
      <c r="C278" s="192" t="s">
        <v>755</v>
      </c>
      <c r="D278" s="192" t="s">
        <v>274</v>
      </c>
      <c r="E278" s="193" t="s">
        <v>8855</v>
      </c>
      <c r="F278" s="194" t="s">
        <v>8856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8964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8858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>
      <c r="A280" s="34"/>
      <c r="B280" s="35"/>
      <c r="C280" s="232" t="s">
        <v>765</v>
      </c>
      <c r="D280" s="232" t="s">
        <v>394</v>
      </c>
      <c r="E280" s="233" t="s">
        <v>8859</v>
      </c>
      <c r="F280" s="234" t="s">
        <v>8860</v>
      </c>
      <c r="G280" s="235" t="s">
        <v>5242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8965</v>
      </c>
    </row>
    <row r="281" spans="1:65" s="14" customFormat="1" ht="11.25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>
      <c r="A282" s="34"/>
      <c r="B282" s="35"/>
      <c r="C282" s="192" t="s">
        <v>771</v>
      </c>
      <c r="D282" s="192" t="s">
        <v>274</v>
      </c>
      <c r="E282" s="193" t="s">
        <v>8862</v>
      </c>
      <c r="F282" s="194" t="s">
        <v>8863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8966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8865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>
      <c r="A284" s="34"/>
      <c r="B284" s="35"/>
      <c r="C284" s="232" t="s">
        <v>781</v>
      </c>
      <c r="D284" s="232" t="s">
        <v>394</v>
      </c>
      <c r="E284" s="233" t="s">
        <v>8866</v>
      </c>
      <c r="F284" s="234" t="s">
        <v>8867</v>
      </c>
      <c r="G284" s="235" t="s">
        <v>5242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8967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789</v>
      </c>
      <c r="D286" s="192" t="s">
        <v>274</v>
      </c>
      <c r="E286" s="193" t="s">
        <v>8869</v>
      </c>
      <c r="F286" s="194" t="s">
        <v>8870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8968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8872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>
      <c r="A288" s="34"/>
      <c r="B288" s="35"/>
      <c r="C288" s="232" t="s">
        <v>794</v>
      </c>
      <c r="D288" s="232" t="s">
        <v>394</v>
      </c>
      <c r="E288" s="233" t="s">
        <v>8873</v>
      </c>
      <c r="F288" s="234" t="s">
        <v>8874</v>
      </c>
      <c r="G288" s="235" t="s">
        <v>5242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8969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>
      <c r="A290" s="34"/>
      <c r="B290" s="35"/>
      <c r="C290" s="232" t="s">
        <v>802</v>
      </c>
      <c r="D290" s="232" t="s">
        <v>394</v>
      </c>
      <c r="E290" s="233" t="s">
        <v>8876</v>
      </c>
      <c r="F290" s="234" t="s">
        <v>8877</v>
      </c>
      <c r="G290" s="235" t="s">
        <v>5242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8970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>
      <c r="A292" s="34"/>
      <c r="B292" s="35"/>
      <c r="C292" s="192" t="s">
        <v>809</v>
      </c>
      <c r="D292" s="192" t="s">
        <v>274</v>
      </c>
      <c r="E292" s="193" t="s">
        <v>8879</v>
      </c>
      <c r="F292" s="194" t="s">
        <v>8880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8971</v>
      </c>
    </row>
    <row r="293" spans="1:65" s="2" customFormat="1" ht="11.25">
      <c r="A293" s="34"/>
      <c r="B293" s="35"/>
      <c r="C293" s="36"/>
      <c r="D293" s="205" t="s">
        <v>281</v>
      </c>
      <c r="E293" s="36"/>
      <c r="F293" s="206" t="s">
        <v>8882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>
      <c r="A294" s="34"/>
      <c r="B294" s="35"/>
      <c r="C294" s="232" t="s">
        <v>816</v>
      </c>
      <c r="D294" s="232" t="s">
        <v>394</v>
      </c>
      <c r="E294" s="233" t="s">
        <v>8883</v>
      </c>
      <c r="F294" s="234" t="s">
        <v>8884</v>
      </c>
      <c r="G294" s="235" t="s">
        <v>5242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8972</v>
      </c>
    </row>
    <row r="295" spans="1:65" s="2" customFormat="1" ht="37.9" customHeight="1">
      <c r="A295" s="34"/>
      <c r="B295" s="35"/>
      <c r="C295" s="232" t="s">
        <v>824</v>
      </c>
      <c r="D295" s="232" t="s">
        <v>394</v>
      </c>
      <c r="E295" s="233" t="s">
        <v>8886</v>
      </c>
      <c r="F295" s="234" t="s">
        <v>8887</v>
      </c>
      <c r="G295" s="235" t="s">
        <v>5242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8973</v>
      </c>
    </row>
    <row r="296" spans="1:65" s="2" customFormat="1" ht="37.9" customHeight="1">
      <c r="A296" s="34"/>
      <c r="B296" s="35"/>
      <c r="C296" s="232" t="s">
        <v>844</v>
      </c>
      <c r="D296" s="232" t="s">
        <v>394</v>
      </c>
      <c r="E296" s="233" t="s">
        <v>8889</v>
      </c>
      <c r="F296" s="234" t="s">
        <v>8890</v>
      </c>
      <c r="G296" s="235" t="s">
        <v>5242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8974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>
      <c r="A298" s="34"/>
      <c r="B298" s="35"/>
      <c r="C298" s="192" t="s">
        <v>856</v>
      </c>
      <c r="D298" s="192" t="s">
        <v>274</v>
      </c>
      <c r="E298" s="193" t="s">
        <v>8893</v>
      </c>
      <c r="F298" s="194" t="s">
        <v>8894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8975</v>
      </c>
    </row>
    <row r="299" spans="1:65" s="2" customFormat="1" ht="11.25">
      <c r="A299" s="34"/>
      <c r="B299" s="35"/>
      <c r="C299" s="36"/>
      <c r="D299" s="205" t="s">
        <v>281</v>
      </c>
      <c r="E299" s="36"/>
      <c r="F299" s="206" t="s">
        <v>8896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>
      <c r="A300" s="34"/>
      <c r="B300" s="35"/>
      <c r="C300" s="232" t="s">
        <v>871</v>
      </c>
      <c r="D300" s="232" t="s">
        <v>394</v>
      </c>
      <c r="E300" s="233" t="s">
        <v>8897</v>
      </c>
      <c r="F300" s="234" t="s">
        <v>8898</v>
      </c>
      <c r="G300" s="235" t="s">
        <v>5242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8976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>
      <c r="A302" s="34"/>
      <c r="B302" s="35"/>
      <c r="C302" s="192" t="s">
        <v>901</v>
      </c>
      <c r="D302" s="192" t="s">
        <v>274</v>
      </c>
      <c r="E302" s="193" t="s">
        <v>8900</v>
      </c>
      <c r="F302" s="194" t="s">
        <v>8901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8977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8903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>
      <c r="A304" s="34"/>
      <c r="B304" s="35"/>
      <c r="C304" s="232" t="s">
        <v>921</v>
      </c>
      <c r="D304" s="232" t="s">
        <v>394</v>
      </c>
      <c r="E304" s="233" t="s">
        <v>8904</v>
      </c>
      <c r="F304" s="234" t="s">
        <v>8905</v>
      </c>
      <c r="G304" s="235" t="s">
        <v>5242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8978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>
      <c r="A306" s="34"/>
      <c r="B306" s="35"/>
      <c r="C306" s="192" t="s">
        <v>936</v>
      </c>
      <c r="D306" s="192" t="s">
        <v>274</v>
      </c>
      <c r="E306" s="193" t="s">
        <v>8907</v>
      </c>
      <c r="F306" s="194" t="s">
        <v>8908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8910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>
      <c r="A308" s="34"/>
      <c r="B308" s="35"/>
      <c r="C308" s="232" t="s">
        <v>941</v>
      </c>
      <c r="D308" s="232" t="s">
        <v>394</v>
      </c>
      <c r="E308" s="233" t="s">
        <v>8911</v>
      </c>
      <c r="F308" s="234" t="s">
        <v>8912</v>
      </c>
      <c r="G308" s="235" t="s">
        <v>5242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8980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>
      <c r="A310" s="34"/>
      <c r="B310" s="35"/>
      <c r="C310" s="192" t="s">
        <v>949</v>
      </c>
      <c r="D310" s="192" t="s">
        <v>274</v>
      </c>
      <c r="E310" s="193" t="s">
        <v>8914</v>
      </c>
      <c r="F310" s="194" t="s">
        <v>8915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8981</v>
      </c>
    </row>
    <row r="311" spans="1:65" s="2" customFormat="1" ht="11.25">
      <c r="A311" s="34"/>
      <c r="B311" s="35"/>
      <c r="C311" s="36"/>
      <c r="D311" s="205" t="s">
        <v>281</v>
      </c>
      <c r="E311" s="36"/>
      <c r="F311" s="206" t="s">
        <v>8917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>
      <c r="A312" s="34"/>
      <c r="B312" s="35"/>
      <c r="C312" s="232" t="s">
        <v>957</v>
      </c>
      <c r="D312" s="232" t="s">
        <v>394</v>
      </c>
      <c r="E312" s="233" t="s">
        <v>8918</v>
      </c>
      <c r="F312" s="234" t="s">
        <v>8919</v>
      </c>
      <c r="G312" s="235" t="s">
        <v>5242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>
      <c r="A314" s="34"/>
      <c r="B314" s="35"/>
      <c r="C314" s="192" t="s">
        <v>965</v>
      </c>
      <c r="D314" s="192" t="s">
        <v>274</v>
      </c>
      <c r="E314" s="193" t="s">
        <v>8921</v>
      </c>
      <c r="F314" s="194" t="s">
        <v>8922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8983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8924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>
      <c r="A316" s="34"/>
      <c r="B316" s="35"/>
      <c r="C316" s="232" t="s">
        <v>972</v>
      </c>
      <c r="D316" s="232" t="s">
        <v>394</v>
      </c>
      <c r="E316" s="233" t="s">
        <v>8984</v>
      </c>
      <c r="F316" s="234" t="s">
        <v>8985</v>
      </c>
      <c r="G316" s="235" t="s">
        <v>5242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8986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8987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>
      <c r="A318" s="34"/>
      <c r="B318" s="35"/>
      <c r="C318" s="232" t="s">
        <v>6382</v>
      </c>
      <c r="D318" s="232" t="s">
        <v>394</v>
      </c>
      <c r="E318" s="233" t="s">
        <v>8988</v>
      </c>
      <c r="F318" s="234" t="s">
        <v>8989</v>
      </c>
      <c r="G318" s="235" t="s">
        <v>5242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8990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8991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6387</v>
      </c>
      <c r="D320" s="192" t="s">
        <v>274</v>
      </c>
      <c r="E320" s="193" t="s">
        <v>8933</v>
      </c>
      <c r="F320" s="194" t="s">
        <v>8934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8992</v>
      </c>
    </row>
    <row r="321" spans="1:65" s="2" customFormat="1" ht="16.5" customHeight="1">
      <c r="A321" s="34"/>
      <c r="B321" s="35"/>
      <c r="C321" s="232" t="s">
        <v>978</v>
      </c>
      <c r="D321" s="232" t="s">
        <v>394</v>
      </c>
      <c r="E321" s="233" t="s">
        <v>8936</v>
      </c>
      <c r="F321" s="234" t="s">
        <v>8937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8993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8994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8995</v>
      </c>
      <c r="F323" s="190" t="s">
        <v>8996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>
      <c r="A324" s="34"/>
      <c r="B324" s="35"/>
      <c r="C324" s="232" t="s">
        <v>985</v>
      </c>
      <c r="D324" s="232" t="s">
        <v>394</v>
      </c>
      <c r="E324" s="233" t="s">
        <v>8997</v>
      </c>
      <c r="F324" s="234" t="s">
        <v>8998</v>
      </c>
      <c r="G324" s="235" t="s">
        <v>5242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8999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>
      <c r="A326" s="34"/>
      <c r="B326" s="35"/>
      <c r="C326" s="192" t="s">
        <v>4978</v>
      </c>
      <c r="D326" s="192" t="s">
        <v>274</v>
      </c>
      <c r="E326" s="193" t="s">
        <v>9000</v>
      </c>
      <c r="F326" s="194" t="s">
        <v>9001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9002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9003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>
      <c r="A328" s="34"/>
      <c r="B328" s="35"/>
      <c r="C328" s="232" t="s">
        <v>6408</v>
      </c>
      <c r="D328" s="232" t="s">
        <v>394</v>
      </c>
      <c r="E328" s="233" t="s">
        <v>8988</v>
      </c>
      <c r="F328" s="234" t="s">
        <v>8989</v>
      </c>
      <c r="G328" s="235" t="s">
        <v>5242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9004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>
      <c r="A330" s="34"/>
      <c r="B330" s="35"/>
      <c r="C330" s="232" t="s">
        <v>992</v>
      </c>
      <c r="D330" s="232" t="s">
        <v>394</v>
      </c>
      <c r="E330" s="233" t="s">
        <v>8984</v>
      </c>
      <c r="F330" s="234" t="s">
        <v>8985</v>
      </c>
      <c r="G330" s="235" t="s">
        <v>5242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9005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>
      <c r="A332" s="34"/>
      <c r="B332" s="35"/>
      <c r="C332" s="192" t="s">
        <v>1001</v>
      </c>
      <c r="D332" s="192" t="s">
        <v>274</v>
      </c>
      <c r="E332" s="193" t="s">
        <v>8933</v>
      </c>
      <c r="F332" s="194" t="s">
        <v>8934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9006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>
      <c r="A334" s="34"/>
      <c r="B334" s="35"/>
      <c r="C334" s="232" t="s">
        <v>1009</v>
      </c>
      <c r="D334" s="232" t="s">
        <v>394</v>
      </c>
      <c r="E334" s="233" t="s">
        <v>9007</v>
      </c>
      <c r="F334" s="234" t="s">
        <v>9008</v>
      </c>
      <c r="G334" s="235" t="s">
        <v>9009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>
      <c r="B336" s="176"/>
      <c r="C336" s="177"/>
      <c r="D336" s="178" t="s">
        <v>75</v>
      </c>
      <c r="E336" s="190" t="s">
        <v>9011</v>
      </c>
      <c r="F336" s="190" t="s">
        <v>9012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>
      <c r="A337" s="34"/>
      <c r="B337" s="35"/>
      <c r="C337" s="232" t="s">
        <v>1018</v>
      </c>
      <c r="D337" s="232" t="s">
        <v>394</v>
      </c>
      <c r="E337" s="233" t="s">
        <v>9013</v>
      </c>
      <c r="F337" s="234" t="s">
        <v>9014</v>
      </c>
      <c r="G337" s="235" t="s">
        <v>5242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9015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>
      <c r="A339" s="34"/>
      <c r="B339" s="35"/>
      <c r="C339" s="232" t="s">
        <v>1024</v>
      </c>
      <c r="D339" s="232" t="s">
        <v>394</v>
      </c>
      <c r="E339" s="233" t="s">
        <v>9016</v>
      </c>
      <c r="F339" s="234" t="s">
        <v>9017</v>
      </c>
      <c r="G339" s="235" t="s">
        <v>5242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9018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1034</v>
      </c>
      <c r="D341" s="192" t="s">
        <v>274</v>
      </c>
      <c r="E341" s="193" t="s">
        <v>9019</v>
      </c>
      <c r="F341" s="194" t="s">
        <v>9020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9021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9022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>
      <c r="B344" s="176"/>
      <c r="C344" s="177"/>
      <c r="D344" s="178" t="s">
        <v>75</v>
      </c>
      <c r="E344" s="190" t="s">
        <v>9023</v>
      </c>
      <c r="F344" s="190" t="s">
        <v>9024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>
      <c r="A345" s="34"/>
      <c r="B345" s="35"/>
      <c r="C345" s="232" t="s">
        <v>1054</v>
      </c>
      <c r="D345" s="232" t="s">
        <v>394</v>
      </c>
      <c r="E345" s="233" t="s">
        <v>9025</v>
      </c>
      <c r="F345" s="234" t="s">
        <v>9026</v>
      </c>
      <c r="G345" s="235" t="s">
        <v>5242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9027</v>
      </c>
    </row>
    <row r="346" spans="1:65" s="14" customFormat="1" ht="11.25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>
      <c r="A347" s="34"/>
      <c r="B347" s="35"/>
      <c r="C347" s="192" t="s">
        <v>1063</v>
      </c>
      <c r="D347" s="192" t="s">
        <v>274</v>
      </c>
      <c r="E347" s="193" t="s">
        <v>9028</v>
      </c>
      <c r="F347" s="194" t="s">
        <v>9029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9030</v>
      </c>
    </row>
    <row r="348" spans="1:65" s="2" customFormat="1" ht="11.25">
      <c r="A348" s="34"/>
      <c r="B348" s="35"/>
      <c r="C348" s="36"/>
      <c r="D348" s="205" t="s">
        <v>281</v>
      </c>
      <c r="E348" s="36"/>
      <c r="F348" s="206" t="s">
        <v>9031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>
      <c r="A349" s="34"/>
      <c r="B349" s="35"/>
      <c r="C349" s="232" t="s">
        <v>1072</v>
      </c>
      <c r="D349" s="232" t="s">
        <v>394</v>
      </c>
      <c r="E349" s="233" t="s">
        <v>9032</v>
      </c>
      <c r="F349" s="234" t="s">
        <v>9033</v>
      </c>
      <c r="G349" s="235" t="s">
        <v>5242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9034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>
      <c r="A351" s="34"/>
      <c r="B351" s="35"/>
      <c r="C351" s="192" t="s">
        <v>1082</v>
      </c>
      <c r="D351" s="192" t="s">
        <v>274</v>
      </c>
      <c r="E351" s="193" t="s">
        <v>9035</v>
      </c>
      <c r="F351" s="194" t="s">
        <v>9036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9037</v>
      </c>
    </row>
    <row r="352" spans="1:65" s="2" customFormat="1" ht="11.25">
      <c r="A352" s="34"/>
      <c r="B352" s="35"/>
      <c r="C352" s="36"/>
      <c r="D352" s="205" t="s">
        <v>281</v>
      </c>
      <c r="E352" s="36"/>
      <c r="F352" s="206" t="s">
        <v>9038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>
      <c r="A353" s="34"/>
      <c r="B353" s="35"/>
      <c r="C353" s="232" t="s">
        <v>1106</v>
      </c>
      <c r="D353" s="232" t="s">
        <v>394</v>
      </c>
      <c r="E353" s="233" t="s">
        <v>9039</v>
      </c>
      <c r="F353" s="234" t="s">
        <v>9040</v>
      </c>
      <c r="G353" s="235" t="s">
        <v>5242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9041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>
      <c r="A355" s="34"/>
      <c r="B355" s="35"/>
      <c r="C355" s="192" t="s">
        <v>1116</v>
      </c>
      <c r="D355" s="192" t="s">
        <v>274</v>
      </c>
      <c r="E355" s="193" t="s">
        <v>9042</v>
      </c>
      <c r="F355" s="194" t="s">
        <v>9043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9044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9045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>
      <c r="A357" s="34"/>
      <c r="B357" s="35"/>
      <c r="C357" s="232" t="s">
        <v>1121</v>
      </c>
      <c r="D357" s="232" t="s">
        <v>394</v>
      </c>
      <c r="E357" s="233" t="s">
        <v>9046</v>
      </c>
      <c r="F357" s="234" t="s">
        <v>9047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9048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1128</v>
      </c>
      <c r="D359" s="192" t="s">
        <v>274</v>
      </c>
      <c r="E359" s="193" t="s">
        <v>9049</v>
      </c>
      <c r="F359" s="194" t="s">
        <v>9050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9051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9052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>
      <c r="A361" s="34"/>
      <c r="B361" s="35"/>
      <c r="C361" s="232" t="s">
        <v>1136</v>
      </c>
      <c r="D361" s="232" t="s">
        <v>394</v>
      </c>
      <c r="E361" s="233" t="s">
        <v>9053</v>
      </c>
      <c r="F361" s="234" t="s">
        <v>9054</v>
      </c>
      <c r="G361" s="235" t="s">
        <v>5242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9055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>
      <c r="A363" s="34"/>
      <c r="B363" s="35"/>
      <c r="C363" s="192" t="s">
        <v>1208</v>
      </c>
      <c r="D363" s="192" t="s">
        <v>274</v>
      </c>
      <c r="E363" s="193" t="s">
        <v>9056</v>
      </c>
      <c r="F363" s="194" t="s">
        <v>9057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9058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9059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>
      <c r="A365" s="34"/>
      <c r="B365" s="35"/>
      <c r="C365" s="232" t="s">
        <v>1251</v>
      </c>
      <c r="D365" s="232" t="s">
        <v>394</v>
      </c>
      <c r="E365" s="233" t="s">
        <v>9060</v>
      </c>
      <c r="F365" s="234" t="s">
        <v>9061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192" t="s">
        <v>1358</v>
      </c>
      <c r="D367" s="192" t="s">
        <v>274</v>
      </c>
      <c r="E367" s="193" t="s">
        <v>9063</v>
      </c>
      <c r="F367" s="194" t="s">
        <v>9064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9065</v>
      </c>
    </row>
    <row r="368" spans="1:65" s="2" customFormat="1" ht="24.2" customHeight="1">
      <c r="A368" s="34"/>
      <c r="B368" s="35"/>
      <c r="C368" s="232" t="s">
        <v>1366</v>
      </c>
      <c r="D368" s="232" t="s">
        <v>394</v>
      </c>
      <c r="E368" s="233" t="s">
        <v>9066</v>
      </c>
      <c r="F368" s="234" t="s">
        <v>9067</v>
      </c>
      <c r="G368" s="235" t="s">
        <v>5242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9068</v>
      </c>
    </row>
    <row r="369" spans="1:65" s="14" customFormat="1" ht="11.25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>
      <c r="A370" s="34"/>
      <c r="B370" s="35"/>
      <c r="C370" s="232" t="s">
        <v>1374</v>
      </c>
      <c r="D370" s="232" t="s">
        <v>394</v>
      </c>
      <c r="E370" s="233" t="s">
        <v>9069</v>
      </c>
      <c r="F370" s="234" t="s">
        <v>9070</v>
      </c>
      <c r="G370" s="235" t="s">
        <v>5242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9071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>
      <c r="A372" s="34"/>
      <c r="B372" s="35"/>
      <c r="C372" s="232" t="s">
        <v>1380</v>
      </c>
      <c r="D372" s="232" t="s">
        <v>394</v>
      </c>
      <c r="E372" s="233" t="s">
        <v>9072</v>
      </c>
      <c r="F372" s="234" t="s">
        <v>9073</v>
      </c>
      <c r="G372" s="235" t="s">
        <v>5242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9074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9075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>
      <c r="A374" s="34"/>
      <c r="B374" s="35"/>
      <c r="C374" s="232" t="s">
        <v>1387</v>
      </c>
      <c r="D374" s="232" t="s">
        <v>394</v>
      </c>
      <c r="E374" s="233" t="s">
        <v>9076</v>
      </c>
      <c r="F374" s="234" t="s">
        <v>9077</v>
      </c>
      <c r="G374" s="235" t="s">
        <v>5242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9078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>
      <c r="A376" s="34"/>
      <c r="B376" s="35"/>
      <c r="C376" s="232" t="s">
        <v>1397</v>
      </c>
      <c r="D376" s="232" t="s">
        <v>394</v>
      </c>
      <c r="E376" s="233" t="s">
        <v>9079</v>
      </c>
      <c r="F376" s="234" t="s">
        <v>9080</v>
      </c>
      <c r="G376" s="235" t="s">
        <v>5242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9081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>
      <c r="A378" s="34"/>
      <c r="B378" s="35"/>
      <c r="C378" s="192" t="s">
        <v>1405</v>
      </c>
      <c r="D378" s="192" t="s">
        <v>274</v>
      </c>
      <c r="E378" s="193" t="s">
        <v>9082</v>
      </c>
      <c r="F378" s="194" t="s">
        <v>9083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9084</v>
      </c>
    </row>
    <row r="379" spans="1:65" s="2" customFormat="1" ht="11.25">
      <c r="A379" s="34"/>
      <c r="B379" s="35"/>
      <c r="C379" s="36"/>
      <c r="D379" s="205" t="s">
        <v>281</v>
      </c>
      <c r="E379" s="36"/>
      <c r="F379" s="206" t="s">
        <v>9085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>
      <c r="A380" s="34"/>
      <c r="B380" s="35"/>
      <c r="C380" s="232" t="s">
        <v>1418</v>
      </c>
      <c r="D380" s="232" t="s">
        <v>394</v>
      </c>
      <c r="E380" s="233" t="s">
        <v>9086</v>
      </c>
      <c r="F380" s="234" t="s">
        <v>9087</v>
      </c>
      <c r="G380" s="235" t="s">
        <v>5242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9088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>
      <c r="A382" s="34"/>
      <c r="B382" s="35"/>
      <c r="C382" s="192" t="s">
        <v>1423</v>
      </c>
      <c r="D382" s="192" t="s">
        <v>274</v>
      </c>
      <c r="E382" s="193" t="s">
        <v>9089</v>
      </c>
      <c r="F382" s="194" t="s">
        <v>9090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9091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9092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>
      <c r="A384" s="34"/>
      <c r="B384" s="35"/>
      <c r="C384" s="232" t="s">
        <v>1431</v>
      </c>
      <c r="D384" s="232" t="s">
        <v>394</v>
      </c>
      <c r="E384" s="233" t="s">
        <v>9093</v>
      </c>
      <c r="F384" s="234" t="s">
        <v>9094</v>
      </c>
      <c r="G384" s="235" t="s">
        <v>5242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9095</v>
      </c>
    </row>
    <row r="385" spans="1:65" s="14" customFormat="1" ht="11.25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>
      <c r="A386" s="34"/>
      <c r="B386" s="35"/>
      <c r="C386" s="192" t="s">
        <v>1436</v>
      </c>
      <c r="D386" s="192" t="s">
        <v>274</v>
      </c>
      <c r="E386" s="193" t="s">
        <v>9096</v>
      </c>
      <c r="F386" s="194" t="s">
        <v>9097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9098</v>
      </c>
    </row>
    <row r="387" spans="1:65" s="2" customFormat="1" ht="11.25">
      <c r="A387" s="34"/>
      <c r="B387" s="35"/>
      <c r="C387" s="36"/>
      <c r="D387" s="205" t="s">
        <v>281</v>
      </c>
      <c r="E387" s="36"/>
      <c r="F387" s="206" t="s">
        <v>9099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>
      <c r="A388" s="34"/>
      <c r="B388" s="35"/>
      <c r="C388" s="232" t="s">
        <v>1443</v>
      </c>
      <c r="D388" s="232" t="s">
        <v>394</v>
      </c>
      <c r="E388" s="233" t="s">
        <v>9100</v>
      </c>
      <c r="F388" s="234" t="s">
        <v>9101</v>
      </c>
      <c r="G388" s="235" t="s">
        <v>5242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>
      <c r="A390" s="34"/>
      <c r="B390" s="35"/>
      <c r="C390" s="192" t="s">
        <v>6516</v>
      </c>
      <c r="D390" s="192" t="s">
        <v>274</v>
      </c>
      <c r="E390" s="193" t="s">
        <v>9103</v>
      </c>
      <c r="F390" s="194" t="s">
        <v>9104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9105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9106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>
      <c r="A392" s="34"/>
      <c r="B392" s="35"/>
      <c r="C392" s="232" t="s">
        <v>1448</v>
      </c>
      <c r="D392" s="232" t="s">
        <v>394</v>
      </c>
      <c r="E392" s="233" t="s">
        <v>8918</v>
      </c>
      <c r="F392" s="234" t="s">
        <v>8919</v>
      </c>
      <c r="G392" s="235" t="s">
        <v>5242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9107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9108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232" t="s">
        <v>1467</v>
      </c>
      <c r="D394" s="232" t="s">
        <v>394</v>
      </c>
      <c r="E394" s="233" t="s">
        <v>9109</v>
      </c>
      <c r="F394" s="234" t="s">
        <v>9110</v>
      </c>
      <c r="G394" s="235" t="s">
        <v>5242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9111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1487</v>
      </c>
      <c r="D396" s="192" t="s">
        <v>274</v>
      </c>
      <c r="E396" s="193" t="s">
        <v>8921</v>
      </c>
      <c r="F396" s="194" t="s">
        <v>8922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9112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8924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>
      <c r="A398" s="34"/>
      <c r="B398" s="35"/>
      <c r="C398" s="232" t="s">
        <v>1503</v>
      </c>
      <c r="D398" s="232" t="s">
        <v>394</v>
      </c>
      <c r="E398" s="233" t="s">
        <v>9113</v>
      </c>
      <c r="F398" s="234" t="s">
        <v>9114</v>
      </c>
      <c r="G398" s="235" t="s">
        <v>5242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9115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>
      <c r="A400" s="34"/>
      <c r="B400" s="35"/>
      <c r="C400" s="192" t="s">
        <v>1508</v>
      </c>
      <c r="D400" s="192" t="s">
        <v>274</v>
      </c>
      <c r="E400" s="193" t="s">
        <v>9116</v>
      </c>
      <c r="F400" s="194" t="s">
        <v>9117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9118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9119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>
      <c r="B402" s="176"/>
      <c r="C402" s="177"/>
      <c r="D402" s="178" t="s">
        <v>75</v>
      </c>
      <c r="E402" s="190" t="s">
        <v>9120</v>
      </c>
      <c r="F402" s="190" t="s">
        <v>9121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>
      <c r="A403" s="34"/>
      <c r="B403" s="35"/>
      <c r="C403" s="232" t="s">
        <v>1517</v>
      </c>
      <c r="D403" s="232" t="s">
        <v>394</v>
      </c>
      <c r="E403" s="233" t="s">
        <v>9122</v>
      </c>
      <c r="F403" s="234" t="s">
        <v>9123</v>
      </c>
      <c r="G403" s="235" t="s">
        <v>5242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9124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1522</v>
      </c>
      <c r="D405" s="192" t="s">
        <v>274</v>
      </c>
      <c r="E405" s="193" t="s">
        <v>9125</v>
      </c>
      <c r="F405" s="194" t="s">
        <v>9126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9127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9128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>
      <c r="A407" s="34"/>
      <c r="B407" s="35"/>
      <c r="C407" s="232" t="s">
        <v>1536</v>
      </c>
      <c r="D407" s="232" t="s">
        <v>394</v>
      </c>
      <c r="E407" s="233" t="s">
        <v>9032</v>
      </c>
      <c r="F407" s="234" t="s">
        <v>9033</v>
      </c>
      <c r="G407" s="235" t="s">
        <v>5242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9129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>
      <c r="A409" s="34"/>
      <c r="B409" s="35"/>
      <c r="C409" s="192" t="s">
        <v>1541</v>
      </c>
      <c r="D409" s="192" t="s">
        <v>274</v>
      </c>
      <c r="E409" s="193" t="s">
        <v>9035</v>
      </c>
      <c r="F409" s="194" t="s">
        <v>9036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9130</v>
      </c>
    </row>
    <row r="410" spans="1:65" s="2" customFormat="1" ht="11.25">
      <c r="A410" s="34"/>
      <c r="B410" s="35"/>
      <c r="C410" s="36"/>
      <c r="D410" s="205" t="s">
        <v>281</v>
      </c>
      <c r="E410" s="36"/>
      <c r="F410" s="206" t="s">
        <v>9038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>
      <c r="A411" s="34"/>
      <c r="B411" s="35"/>
      <c r="C411" s="232" t="s">
        <v>1550</v>
      </c>
      <c r="D411" s="232" t="s">
        <v>394</v>
      </c>
      <c r="E411" s="233" t="s">
        <v>9039</v>
      </c>
      <c r="F411" s="234" t="s">
        <v>9040</v>
      </c>
      <c r="G411" s="235" t="s">
        <v>5242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9131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>
      <c r="A413" s="34"/>
      <c r="B413" s="35"/>
      <c r="C413" s="192" t="s">
        <v>1555</v>
      </c>
      <c r="D413" s="192" t="s">
        <v>274</v>
      </c>
      <c r="E413" s="193" t="s">
        <v>9042</v>
      </c>
      <c r="F413" s="194" t="s">
        <v>9043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9132</v>
      </c>
    </row>
    <row r="414" spans="1:65" s="2" customFormat="1" ht="11.25">
      <c r="A414" s="34"/>
      <c r="B414" s="35"/>
      <c r="C414" s="36"/>
      <c r="D414" s="205" t="s">
        <v>281</v>
      </c>
      <c r="E414" s="36"/>
      <c r="F414" s="206" t="s">
        <v>9045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>
      <c r="A415" s="34"/>
      <c r="B415" s="35"/>
      <c r="C415" s="232" t="s">
        <v>1563</v>
      </c>
      <c r="D415" s="232" t="s">
        <v>394</v>
      </c>
      <c r="E415" s="233" t="s">
        <v>9133</v>
      </c>
      <c r="F415" s="234" t="s">
        <v>9134</v>
      </c>
      <c r="G415" s="235" t="s">
        <v>5242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9135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1573</v>
      </c>
      <c r="D417" s="192" t="s">
        <v>274</v>
      </c>
      <c r="E417" s="193" t="s">
        <v>9136</v>
      </c>
      <c r="F417" s="194" t="s">
        <v>9137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9138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9139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>
      <c r="A419" s="34"/>
      <c r="B419" s="35"/>
      <c r="C419" s="232" t="s">
        <v>1580</v>
      </c>
      <c r="D419" s="232" t="s">
        <v>394</v>
      </c>
      <c r="E419" s="233" t="s">
        <v>9140</v>
      </c>
      <c r="F419" s="234" t="s">
        <v>9141</v>
      </c>
      <c r="G419" s="235" t="s">
        <v>5242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9142</v>
      </c>
    </row>
    <row r="420" spans="1:65" s="14" customFormat="1" ht="11.25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>
      <c r="A421" s="34"/>
      <c r="B421" s="35"/>
      <c r="C421" s="192" t="s">
        <v>1586</v>
      </c>
      <c r="D421" s="192" t="s">
        <v>274</v>
      </c>
      <c r="E421" s="193" t="s">
        <v>9143</v>
      </c>
      <c r="F421" s="194" t="s">
        <v>9144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9145</v>
      </c>
    </row>
    <row r="422" spans="1:65" s="2" customFormat="1" ht="11.25">
      <c r="A422" s="34"/>
      <c r="B422" s="35"/>
      <c r="C422" s="36"/>
      <c r="D422" s="205" t="s">
        <v>281</v>
      </c>
      <c r="E422" s="36"/>
      <c r="F422" s="206" t="s">
        <v>9146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>
      <c r="A423" s="34"/>
      <c r="B423" s="35"/>
      <c r="C423" s="232" t="s">
        <v>1593</v>
      </c>
      <c r="D423" s="232" t="s">
        <v>394</v>
      </c>
      <c r="E423" s="233" t="s">
        <v>9147</v>
      </c>
      <c r="F423" s="234" t="s">
        <v>9148</v>
      </c>
      <c r="G423" s="235" t="s">
        <v>5242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9149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232" t="s">
        <v>1598</v>
      </c>
      <c r="D425" s="232" t="s">
        <v>394</v>
      </c>
      <c r="E425" s="233" t="s">
        <v>9069</v>
      </c>
      <c r="F425" s="234" t="s">
        <v>9070</v>
      </c>
      <c r="G425" s="235" t="s">
        <v>5242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9150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>
      <c r="A427" s="34"/>
      <c r="B427" s="35"/>
      <c r="C427" s="232" t="s">
        <v>1604</v>
      </c>
      <c r="D427" s="232" t="s">
        <v>394</v>
      </c>
      <c r="E427" s="233" t="s">
        <v>9072</v>
      </c>
      <c r="F427" s="234" t="s">
        <v>9073</v>
      </c>
      <c r="G427" s="235" t="s">
        <v>5242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9151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>
      <c r="A429" s="34"/>
      <c r="B429" s="35"/>
      <c r="C429" s="232" t="s">
        <v>1611</v>
      </c>
      <c r="D429" s="232" t="s">
        <v>394</v>
      </c>
      <c r="E429" s="233" t="s">
        <v>9076</v>
      </c>
      <c r="F429" s="234" t="s">
        <v>9077</v>
      </c>
      <c r="G429" s="235" t="s">
        <v>5242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9152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232" t="s">
        <v>1617</v>
      </c>
      <c r="D431" s="232" t="s">
        <v>394</v>
      </c>
      <c r="E431" s="233" t="s">
        <v>9153</v>
      </c>
      <c r="F431" s="234" t="s">
        <v>9154</v>
      </c>
      <c r="G431" s="235" t="s">
        <v>5242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9155</v>
      </c>
    </row>
    <row r="432" spans="1:65" s="14" customFormat="1" ht="11.25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232" t="s">
        <v>1631</v>
      </c>
      <c r="D433" s="232" t="s">
        <v>394</v>
      </c>
      <c r="E433" s="233" t="s">
        <v>9079</v>
      </c>
      <c r="F433" s="234" t="s">
        <v>9080</v>
      </c>
      <c r="G433" s="235" t="s">
        <v>5242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9156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>
      <c r="A435" s="34"/>
      <c r="B435" s="35"/>
      <c r="C435" s="192" t="s">
        <v>1643</v>
      </c>
      <c r="D435" s="192" t="s">
        <v>274</v>
      </c>
      <c r="E435" s="193" t="s">
        <v>9082</v>
      </c>
      <c r="F435" s="194" t="s">
        <v>9083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9157</v>
      </c>
    </row>
    <row r="436" spans="1:65" s="2" customFormat="1" ht="11.25">
      <c r="A436" s="34"/>
      <c r="B436" s="35"/>
      <c r="C436" s="36"/>
      <c r="D436" s="205" t="s">
        <v>281</v>
      </c>
      <c r="E436" s="36"/>
      <c r="F436" s="206" t="s">
        <v>9085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>
      <c r="A437" s="34"/>
      <c r="B437" s="35"/>
      <c r="C437" s="232" t="s">
        <v>1652</v>
      </c>
      <c r="D437" s="232" t="s">
        <v>394</v>
      </c>
      <c r="E437" s="233" t="s">
        <v>9158</v>
      </c>
      <c r="F437" s="234" t="s">
        <v>9159</v>
      </c>
      <c r="G437" s="235" t="s">
        <v>5242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9160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>
      <c r="A439" s="34"/>
      <c r="B439" s="35"/>
      <c r="C439" s="232" t="s">
        <v>1663</v>
      </c>
      <c r="D439" s="232" t="s">
        <v>394</v>
      </c>
      <c r="E439" s="233" t="s">
        <v>9161</v>
      </c>
      <c r="F439" s="234" t="s">
        <v>9162</v>
      </c>
      <c r="G439" s="235" t="s">
        <v>5242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9163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>
      <c r="A441" s="34"/>
      <c r="B441" s="35"/>
      <c r="C441" s="232" t="s">
        <v>1671</v>
      </c>
      <c r="D441" s="232" t="s">
        <v>394</v>
      </c>
      <c r="E441" s="233" t="s">
        <v>9086</v>
      </c>
      <c r="F441" s="234" t="s">
        <v>9087</v>
      </c>
      <c r="G441" s="235" t="s">
        <v>5242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9164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>
      <c r="A443" s="34"/>
      <c r="B443" s="35"/>
      <c r="C443" s="232" t="s">
        <v>1676</v>
      </c>
      <c r="D443" s="232" t="s">
        <v>394</v>
      </c>
      <c r="E443" s="233" t="s">
        <v>9165</v>
      </c>
      <c r="F443" s="234" t="s">
        <v>9166</v>
      </c>
      <c r="G443" s="235" t="s">
        <v>5242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9167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>
      <c r="A445" s="34"/>
      <c r="B445" s="35"/>
      <c r="C445" s="192" t="s">
        <v>1786</v>
      </c>
      <c r="D445" s="192" t="s">
        <v>274</v>
      </c>
      <c r="E445" s="193" t="s">
        <v>9089</v>
      </c>
      <c r="F445" s="194" t="s">
        <v>9090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9168</v>
      </c>
    </row>
    <row r="446" spans="1:65" s="2" customFormat="1" ht="11.25">
      <c r="A446" s="34"/>
      <c r="B446" s="35"/>
      <c r="C446" s="36"/>
      <c r="D446" s="205" t="s">
        <v>281</v>
      </c>
      <c r="E446" s="36"/>
      <c r="F446" s="206" t="s">
        <v>9092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>
      <c r="A447" s="34"/>
      <c r="B447" s="35"/>
      <c r="C447" s="232" t="s">
        <v>1793</v>
      </c>
      <c r="D447" s="232" t="s">
        <v>394</v>
      </c>
      <c r="E447" s="233" t="s">
        <v>9169</v>
      </c>
      <c r="F447" s="234" t="s">
        <v>9170</v>
      </c>
      <c r="G447" s="235" t="s">
        <v>5242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9171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>
      <c r="A449" s="34"/>
      <c r="B449" s="35"/>
      <c r="C449" s="232" t="s">
        <v>1801</v>
      </c>
      <c r="D449" s="232" t="s">
        <v>394</v>
      </c>
      <c r="E449" s="233" t="s">
        <v>9172</v>
      </c>
      <c r="F449" s="234" t="s">
        <v>9173</v>
      </c>
      <c r="G449" s="235" t="s">
        <v>5242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9174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>
      <c r="A451" s="34"/>
      <c r="B451" s="35"/>
      <c r="C451" s="192" t="s">
        <v>1810</v>
      </c>
      <c r="D451" s="192" t="s">
        <v>274</v>
      </c>
      <c r="E451" s="193" t="s">
        <v>9049</v>
      </c>
      <c r="F451" s="194" t="s">
        <v>9050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9175</v>
      </c>
    </row>
    <row r="452" spans="1:65" s="2" customFormat="1" ht="11.25">
      <c r="A452" s="34"/>
      <c r="B452" s="35"/>
      <c r="C452" s="36"/>
      <c r="D452" s="205" t="s">
        <v>281</v>
      </c>
      <c r="E452" s="36"/>
      <c r="F452" s="206" t="s">
        <v>9052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>
      <c r="A453" s="34"/>
      <c r="B453" s="35"/>
      <c r="C453" s="232" t="s">
        <v>1815</v>
      </c>
      <c r="D453" s="232" t="s">
        <v>394</v>
      </c>
      <c r="E453" s="233" t="s">
        <v>9176</v>
      </c>
      <c r="F453" s="234" t="s">
        <v>9177</v>
      </c>
      <c r="G453" s="235" t="s">
        <v>5242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9178</v>
      </c>
    </row>
    <row r="454" spans="1:65" s="14" customFormat="1" ht="11.25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>
      <c r="A455" s="34"/>
      <c r="B455" s="35"/>
      <c r="C455" s="192" t="s">
        <v>1886</v>
      </c>
      <c r="D455" s="192" t="s">
        <v>274</v>
      </c>
      <c r="E455" s="193" t="s">
        <v>9179</v>
      </c>
      <c r="F455" s="194" t="s">
        <v>9180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9181</v>
      </c>
    </row>
    <row r="456" spans="1:65" s="2" customFormat="1" ht="11.25">
      <c r="A456" s="34"/>
      <c r="B456" s="35"/>
      <c r="C456" s="36"/>
      <c r="D456" s="205" t="s">
        <v>281</v>
      </c>
      <c r="E456" s="36"/>
      <c r="F456" s="206" t="s">
        <v>9182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>
      <c r="A457" s="34"/>
      <c r="B457" s="35"/>
      <c r="C457" s="232" t="s">
        <v>1892</v>
      </c>
      <c r="D457" s="232" t="s">
        <v>394</v>
      </c>
      <c r="E457" s="233" t="s">
        <v>9183</v>
      </c>
      <c r="F457" s="234" t="s">
        <v>9184</v>
      </c>
      <c r="G457" s="235" t="s">
        <v>5242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9185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>
      <c r="A459" s="34"/>
      <c r="B459" s="35"/>
      <c r="C459" s="192" t="s">
        <v>7031</v>
      </c>
      <c r="D459" s="192" t="s">
        <v>274</v>
      </c>
      <c r="E459" s="193" t="s">
        <v>9056</v>
      </c>
      <c r="F459" s="194" t="s">
        <v>9057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9186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9059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>
      <c r="A461" s="34"/>
      <c r="B461" s="35"/>
      <c r="C461" s="232" t="s">
        <v>1897</v>
      </c>
      <c r="D461" s="232" t="s">
        <v>394</v>
      </c>
      <c r="E461" s="233" t="s">
        <v>9187</v>
      </c>
      <c r="F461" s="234" t="s">
        <v>9188</v>
      </c>
      <c r="G461" s="235" t="s">
        <v>5242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9189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>
      <c r="A463" s="34"/>
      <c r="B463" s="35"/>
      <c r="C463" s="192" t="s">
        <v>1903</v>
      </c>
      <c r="D463" s="192" t="s">
        <v>274</v>
      </c>
      <c r="E463" s="193" t="s">
        <v>9190</v>
      </c>
      <c r="F463" s="194" t="s">
        <v>9191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9192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9193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>
      <c r="A465" s="34"/>
      <c r="B465" s="35"/>
      <c r="C465" s="232" t="s">
        <v>1908</v>
      </c>
      <c r="D465" s="232" t="s">
        <v>394</v>
      </c>
      <c r="E465" s="233" t="s">
        <v>9194</v>
      </c>
      <c r="F465" s="234" t="s">
        <v>9195</v>
      </c>
      <c r="G465" s="235" t="s">
        <v>5242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>
      <c r="A467" s="34"/>
      <c r="B467" s="35"/>
      <c r="C467" s="192" t="s">
        <v>1922</v>
      </c>
      <c r="D467" s="192" t="s">
        <v>274</v>
      </c>
      <c r="E467" s="193" t="s">
        <v>9197</v>
      </c>
      <c r="F467" s="194" t="s">
        <v>9198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9199</v>
      </c>
    </row>
    <row r="468" spans="1:65" s="2" customFormat="1" ht="11.25">
      <c r="A468" s="34"/>
      <c r="B468" s="35"/>
      <c r="C468" s="36"/>
      <c r="D468" s="205" t="s">
        <v>281</v>
      </c>
      <c r="E468" s="36"/>
      <c r="F468" s="206" t="s">
        <v>9200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>
      <c r="A469" s="34"/>
      <c r="B469" s="35"/>
      <c r="C469" s="232" t="s">
        <v>1937</v>
      </c>
      <c r="D469" s="232" t="s">
        <v>394</v>
      </c>
      <c r="E469" s="233" t="s">
        <v>9201</v>
      </c>
      <c r="F469" s="234" t="s">
        <v>9202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9203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>
      <c r="A471" s="34"/>
      <c r="B471" s="35"/>
      <c r="C471" s="192" t="s">
        <v>1942</v>
      </c>
      <c r="D471" s="192" t="s">
        <v>274</v>
      </c>
      <c r="E471" s="193" t="s">
        <v>9204</v>
      </c>
      <c r="F471" s="194" t="s">
        <v>9205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9206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9207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>
      <c r="A473" s="34"/>
      <c r="B473" s="35"/>
      <c r="C473" s="232" t="s">
        <v>1954</v>
      </c>
      <c r="D473" s="232" t="s">
        <v>394</v>
      </c>
      <c r="E473" s="233" t="s">
        <v>9208</v>
      </c>
      <c r="F473" s="234" t="s">
        <v>9209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9210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>
      <c r="A475" s="34"/>
      <c r="B475" s="35"/>
      <c r="C475" s="232" t="s">
        <v>1959</v>
      </c>
      <c r="D475" s="232" t="s">
        <v>394</v>
      </c>
      <c r="E475" s="233" t="s">
        <v>9211</v>
      </c>
      <c r="F475" s="234" t="s">
        <v>9212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9213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>
      <c r="A477" s="34"/>
      <c r="B477" s="35"/>
      <c r="C477" s="192" t="s">
        <v>1967</v>
      </c>
      <c r="D477" s="192" t="s">
        <v>274</v>
      </c>
      <c r="E477" s="193" t="s">
        <v>9214</v>
      </c>
      <c r="F477" s="194" t="s">
        <v>9215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9216</v>
      </c>
    </row>
    <row r="478" spans="1:65" s="2" customFormat="1" ht="11.25">
      <c r="A478" s="34"/>
      <c r="B478" s="35"/>
      <c r="C478" s="36"/>
      <c r="D478" s="205" t="s">
        <v>281</v>
      </c>
      <c r="E478" s="36"/>
      <c r="F478" s="206" t="s">
        <v>9217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>
      <c r="A479" s="34"/>
      <c r="B479" s="35"/>
      <c r="C479" s="232" t="s">
        <v>1972</v>
      </c>
      <c r="D479" s="232" t="s">
        <v>394</v>
      </c>
      <c r="E479" s="233" t="s">
        <v>8918</v>
      </c>
      <c r="F479" s="234" t="s">
        <v>8919</v>
      </c>
      <c r="G479" s="235" t="s">
        <v>5242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9218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9219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>
      <c r="A481" s="34"/>
      <c r="B481" s="35"/>
      <c r="C481" s="232" t="s">
        <v>1981</v>
      </c>
      <c r="D481" s="232" t="s">
        <v>394</v>
      </c>
      <c r="E481" s="233" t="s">
        <v>9109</v>
      </c>
      <c r="F481" s="234" t="s">
        <v>9110</v>
      </c>
      <c r="G481" s="235" t="s">
        <v>5242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9220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9221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>
      <c r="A483" s="34"/>
      <c r="B483" s="35"/>
      <c r="C483" s="192" t="s">
        <v>1986</v>
      </c>
      <c r="D483" s="192" t="s">
        <v>274</v>
      </c>
      <c r="E483" s="193" t="s">
        <v>8921</v>
      </c>
      <c r="F483" s="194" t="s">
        <v>8922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9222</v>
      </c>
    </row>
    <row r="484" spans="1:65" s="2" customFormat="1" ht="11.25">
      <c r="A484" s="34"/>
      <c r="B484" s="35"/>
      <c r="C484" s="36"/>
      <c r="D484" s="205" t="s">
        <v>281</v>
      </c>
      <c r="E484" s="36"/>
      <c r="F484" s="206" t="s">
        <v>8924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>
      <c r="A485" s="34"/>
      <c r="B485" s="35"/>
      <c r="C485" s="232" t="s">
        <v>1999</v>
      </c>
      <c r="D485" s="232" t="s">
        <v>394</v>
      </c>
      <c r="E485" s="233" t="s">
        <v>9113</v>
      </c>
      <c r="F485" s="234" t="s">
        <v>9114</v>
      </c>
      <c r="G485" s="235" t="s">
        <v>5242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9223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>
      <c r="A487" s="34"/>
      <c r="B487" s="35"/>
      <c r="C487" s="192" t="s">
        <v>2006</v>
      </c>
      <c r="D487" s="192" t="s">
        <v>274</v>
      </c>
      <c r="E487" s="193" t="s">
        <v>9116</v>
      </c>
      <c r="F487" s="194" t="s">
        <v>9117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9224</v>
      </c>
    </row>
    <row r="488" spans="1:65" s="2" customFormat="1" ht="11.25">
      <c r="A488" s="34"/>
      <c r="B488" s="35"/>
      <c r="C488" s="36"/>
      <c r="D488" s="205" t="s">
        <v>281</v>
      </c>
      <c r="E488" s="36"/>
      <c r="F488" s="206" t="s">
        <v>9119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>
      <c r="A489" s="34"/>
      <c r="B489" s="35"/>
      <c r="C489" s="232" t="s">
        <v>2011</v>
      </c>
      <c r="D489" s="232" t="s">
        <v>394</v>
      </c>
      <c r="E489" s="233" t="s">
        <v>9225</v>
      </c>
      <c r="F489" s="234" t="s">
        <v>9226</v>
      </c>
      <c r="G489" s="235" t="s">
        <v>5242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9227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>
      <c r="A491" s="34"/>
      <c r="B491" s="35"/>
      <c r="C491" s="192" t="s">
        <v>2020</v>
      </c>
      <c r="D491" s="192" t="s">
        <v>274</v>
      </c>
      <c r="E491" s="193" t="s">
        <v>9228</v>
      </c>
      <c r="F491" s="194" t="s">
        <v>9229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9230</v>
      </c>
    </row>
    <row r="492" spans="1:65" s="2" customFormat="1" ht="11.25">
      <c r="A492" s="34"/>
      <c r="B492" s="35"/>
      <c r="C492" s="36"/>
      <c r="D492" s="205" t="s">
        <v>281</v>
      </c>
      <c r="E492" s="36"/>
      <c r="F492" s="206" t="s">
        <v>9231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>
      <c r="B493" s="176"/>
      <c r="C493" s="177"/>
      <c r="D493" s="178" t="s">
        <v>75</v>
      </c>
      <c r="E493" s="190" t="s">
        <v>9232</v>
      </c>
      <c r="F493" s="190" t="s">
        <v>9233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>
      <c r="A494" s="34"/>
      <c r="B494" s="35"/>
      <c r="C494" s="232" t="s">
        <v>2029</v>
      </c>
      <c r="D494" s="232" t="s">
        <v>394</v>
      </c>
      <c r="E494" s="233" t="s">
        <v>9234</v>
      </c>
      <c r="F494" s="234" t="s">
        <v>9235</v>
      </c>
      <c r="G494" s="235" t="s">
        <v>5242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9236</v>
      </c>
    </row>
    <row r="495" spans="1:65" s="14" customFormat="1" ht="11.25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>
      <c r="A496" s="34"/>
      <c r="B496" s="35"/>
      <c r="C496" s="192" t="s">
        <v>2034</v>
      </c>
      <c r="D496" s="192" t="s">
        <v>274</v>
      </c>
      <c r="E496" s="193" t="s">
        <v>9237</v>
      </c>
      <c r="F496" s="194" t="s">
        <v>9238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9239</v>
      </c>
    </row>
    <row r="497" spans="1:65" s="2" customFormat="1" ht="11.25">
      <c r="A497" s="34"/>
      <c r="B497" s="35"/>
      <c r="C497" s="36"/>
      <c r="D497" s="205" t="s">
        <v>281</v>
      </c>
      <c r="E497" s="36"/>
      <c r="F497" s="206" t="s">
        <v>9240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>
      <c r="A498" s="34"/>
      <c r="B498" s="35"/>
      <c r="C498" s="232" t="s">
        <v>2044</v>
      </c>
      <c r="D498" s="232" t="s">
        <v>394</v>
      </c>
      <c r="E498" s="233" t="s">
        <v>9032</v>
      </c>
      <c r="F498" s="234" t="s">
        <v>9033</v>
      </c>
      <c r="G498" s="235" t="s">
        <v>5242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>
      <c r="A500" s="34"/>
      <c r="B500" s="35"/>
      <c r="C500" s="192" t="s">
        <v>2051</v>
      </c>
      <c r="D500" s="192" t="s">
        <v>274</v>
      </c>
      <c r="E500" s="193" t="s">
        <v>9035</v>
      </c>
      <c r="F500" s="194" t="s">
        <v>9036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9242</v>
      </c>
    </row>
    <row r="501" spans="1:65" s="2" customFormat="1" ht="11.25">
      <c r="A501" s="34"/>
      <c r="B501" s="35"/>
      <c r="C501" s="36"/>
      <c r="D501" s="205" t="s">
        <v>281</v>
      </c>
      <c r="E501" s="36"/>
      <c r="F501" s="206" t="s">
        <v>9038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>
      <c r="A502" s="34"/>
      <c r="B502" s="35"/>
      <c r="C502" s="232" t="s">
        <v>2066</v>
      </c>
      <c r="D502" s="232" t="s">
        <v>394</v>
      </c>
      <c r="E502" s="233" t="s">
        <v>9039</v>
      </c>
      <c r="F502" s="234" t="s">
        <v>9040</v>
      </c>
      <c r="G502" s="235" t="s">
        <v>5242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9243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>
      <c r="A504" s="34"/>
      <c r="B504" s="35"/>
      <c r="C504" s="192" t="s">
        <v>2071</v>
      </c>
      <c r="D504" s="192" t="s">
        <v>274</v>
      </c>
      <c r="E504" s="193" t="s">
        <v>9042</v>
      </c>
      <c r="F504" s="194" t="s">
        <v>9043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9244</v>
      </c>
    </row>
    <row r="505" spans="1:65" s="2" customFormat="1" ht="11.25">
      <c r="A505" s="34"/>
      <c r="B505" s="35"/>
      <c r="C505" s="36"/>
      <c r="D505" s="205" t="s">
        <v>281</v>
      </c>
      <c r="E505" s="36"/>
      <c r="F505" s="206" t="s">
        <v>9045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>
      <c r="A506" s="34"/>
      <c r="B506" s="35"/>
      <c r="C506" s="232" t="s">
        <v>2079</v>
      </c>
      <c r="D506" s="232" t="s">
        <v>394</v>
      </c>
      <c r="E506" s="233" t="s">
        <v>9245</v>
      </c>
      <c r="F506" s="234" t="s">
        <v>9246</v>
      </c>
      <c r="G506" s="235" t="s">
        <v>5242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9247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>
      <c r="A508" s="34"/>
      <c r="B508" s="35"/>
      <c r="C508" s="192" t="s">
        <v>2084</v>
      </c>
      <c r="D508" s="192" t="s">
        <v>274</v>
      </c>
      <c r="E508" s="193" t="s">
        <v>9248</v>
      </c>
      <c r="F508" s="194" t="s">
        <v>9249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9250</v>
      </c>
    </row>
    <row r="509" spans="1:65" s="2" customFormat="1" ht="11.25">
      <c r="A509" s="34"/>
      <c r="B509" s="35"/>
      <c r="C509" s="36"/>
      <c r="D509" s="205" t="s">
        <v>281</v>
      </c>
      <c r="E509" s="36"/>
      <c r="F509" s="206" t="s">
        <v>9251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>
      <c r="A510" s="34"/>
      <c r="B510" s="35"/>
      <c r="C510" s="192" t="s">
        <v>2089</v>
      </c>
      <c r="D510" s="192" t="s">
        <v>274</v>
      </c>
      <c r="E510" s="193" t="s">
        <v>9237</v>
      </c>
      <c r="F510" s="194" t="s">
        <v>9238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9240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>
      <c r="A512" s="34"/>
      <c r="B512" s="35"/>
      <c r="C512" s="232" t="s">
        <v>2094</v>
      </c>
      <c r="D512" s="232" t="s">
        <v>394</v>
      </c>
      <c r="E512" s="233" t="s">
        <v>9046</v>
      </c>
      <c r="F512" s="234" t="s">
        <v>9047</v>
      </c>
      <c r="G512" s="235" t="s">
        <v>5242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9253</v>
      </c>
    </row>
    <row r="513" spans="1:65" s="14" customFormat="1" ht="11.25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>
      <c r="A514" s="34"/>
      <c r="B514" s="35"/>
      <c r="C514" s="192" t="s">
        <v>2101</v>
      </c>
      <c r="D514" s="192" t="s">
        <v>274</v>
      </c>
      <c r="E514" s="193" t="s">
        <v>9049</v>
      </c>
      <c r="F514" s="194" t="s">
        <v>9050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9254</v>
      </c>
    </row>
    <row r="515" spans="1:65" s="2" customFormat="1" ht="11.25">
      <c r="A515" s="34"/>
      <c r="B515" s="35"/>
      <c r="C515" s="36"/>
      <c r="D515" s="205" t="s">
        <v>281</v>
      </c>
      <c r="E515" s="36"/>
      <c r="F515" s="206" t="s">
        <v>9052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>
      <c r="A516" s="34"/>
      <c r="B516" s="35"/>
      <c r="C516" s="232" t="s">
        <v>2122</v>
      </c>
      <c r="D516" s="232" t="s">
        <v>394</v>
      </c>
      <c r="E516" s="233" t="s">
        <v>9255</v>
      </c>
      <c r="F516" s="234" t="s">
        <v>9256</v>
      </c>
      <c r="G516" s="235" t="s">
        <v>5242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9257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>
      <c r="A518" s="34"/>
      <c r="B518" s="35"/>
      <c r="C518" s="192" t="s">
        <v>2126</v>
      </c>
      <c r="D518" s="192" t="s">
        <v>274</v>
      </c>
      <c r="E518" s="193" t="s">
        <v>9179</v>
      </c>
      <c r="F518" s="194" t="s">
        <v>9180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9258</v>
      </c>
    </row>
    <row r="519" spans="1:65" s="2" customFormat="1" ht="11.25">
      <c r="A519" s="34"/>
      <c r="B519" s="35"/>
      <c r="C519" s="36"/>
      <c r="D519" s="205" t="s">
        <v>281</v>
      </c>
      <c r="E519" s="36"/>
      <c r="F519" s="206" t="s">
        <v>9182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>
      <c r="A520" s="34"/>
      <c r="B520" s="35"/>
      <c r="C520" s="232" t="s">
        <v>2130</v>
      </c>
      <c r="D520" s="232" t="s">
        <v>394</v>
      </c>
      <c r="E520" s="233" t="s">
        <v>9147</v>
      </c>
      <c r="F520" s="234" t="s">
        <v>9148</v>
      </c>
      <c r="G520" s="235" t="s">
        <v>5242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9259</v>
      </c>
    </row>
    <row r="521" spans="1:65" s="14" customFormat="1" ht="11.25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>
      <c r="A522" s="34"/>
      <c r="B522" s="35"/>
      <c r="C522" s="232" t="s">
        <v>2134</v>
      </c>
      <c r="D522" s="232" t="s">
        <v>394</v>
      </c>
      <c r="E522" s="233" t="s">
        <v>9069</v>
      </c>
      <c r="F522" s="234" t="s">
        <v>9070</v>
      </c>
      <c r="G522" s="235" t="s">
        <v>5242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9260</v>
      </c>
    </row>
    <row r="523" spans="1:65" s="14" customFormat="1" ht="11.25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>
      <c r="A524" s="34"/>
      <c r="B524" s="35"/>
      <c r="C524" s="232" t="s">
        <v>2136</v>
      </c>
      <c r="D524" s="232" t="s">
        <v>394</v>
      </c>
      <c r="E524" s="233" t="s">
        <v>9072</v>
      </c>
      <c r="F524" s="234" t="s">
        <v>9073</v>
      </c>
      <c r="G524" s="235" t="s">
        <v>5242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9261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9262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232" t="s">
        <v>2146</v>
      </c>
      <c r="D526" s="232" t="s">
        <v>394</v>
      </c>
      <c r="E526" s="233" t="s">
        <v>9076</v>
      </c>
      <c r="F526" s="234" t="s">
        <v>9077</v>
      </c>
      <c r="G526" s="235" t="s">
        <v>5242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9263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>
      <c r="A528" s="34"/>
      <c r="B528" s="35"/>
      <c r="C528" s="192" t="s">
        <v>2159</v>
      </c>
      <c r="D528" s="192" t="s">
        <v>274</v>
      </c>
      <c r="E528" s="193" t="s">
        <v>9082</v>
      </c>
      <c r="F528" s="194" t="s">
        <v>9083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9264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9085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2162</v>
      </c>
      <c r="D530" s="232" t="s">
        <v>394</v>
      </c>
      <c r="E530" s="233" t="s">
        <v>9158</v>
      </c>
      <c r="F530" s="234" t="s">
        <v>9159</v>
      </c>
      <c r="G530" s="235" t="s">
        <v>5242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9265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>
      <c r="A532" s="34"/>
      <c r="B532" s="35"/>
      <c r="C532" s="232" t="s">
        <v>2165</v>
      </c>
      <c r="D532" s="232" t="s">
        <v>394</v>
      </c>
      <c r="E532" s="233" t="s">
        <v>9161</v>
      </c>
      <c r="F532" s="234" t="s">
        <v>9162</v>
      </c>
      <c r="G532" s="235" t="s">
        <v>5242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9266</v>
      </c>
    </row>
    <row r="533" spans="1:65" s="14" customFormat="1" ht="11.25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>
      <c r="A534" s="34"/>
      <c r="B534" s="35"/>
      <c r="C534" s="192" t="s">
        <v>2170</v>
      </c>
      <c r="D534" s="192" t="s">
        <v>274</v>
      </c>
      <c r="E534" s="193" t="s">
        <v>9089</v>
      </c>
      <c r="F534" s="194" t="s">
        <v>9090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9267</v>
      </c>
    </row>
    <row r="535" spans="1:65" s="2" customFormat="1" ht="11.25">
      <c r="A535" s="34"/>
      <c r="B535" s="35"/>
      <c r="C535" s="36"/>
      <c r="D535" s="205" t="s">
        <v>281</v>
      </c>
      <c r="E535" s="36"/>
      <c r="F535" s="206" t="s">
        <v>9092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>
      <c r="A536" s="34"/>
      <c r="B536" s="35"/>
      <c r="C536" s="232" t="s">
        <v>2177</v>
      </c>
      <c r="D536" s="232" t="s">
        <v>394</v>
      </c>
      <c r="E536" s="233" t="s">
        <v>9268</v>
      </c>
      <c r="F536" s="234" t="s">
        <v>9269</v>
      </c>
      <c r="G536" s="235" t="s">
        <v>5242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9270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192" t="s">
        <v>2184</v>
      </c>
      <c r="D538" s="192" t="s">
        <v>274</v>
      </c>
      <c r="E538" s="193" t="s">
        <v>9049</v>
      </c>
      <c r="F538" s="194" t="s">
        <v>9050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9271</v>
      </c>
    </row>
    <row r="539" spans="1:65" s="2" customFormat="1" ht="11.25">
      <c r="A539" s="34"/>
      <c r="B539" s="35"/>
      <c r="C539" s="36"/>
      <c r="D539" s="205" t="s">
        <v>281</v>
      </c>
      <c r="E539" s="36"/>
      <c r="F539" s="206" t="s">
        <v>9052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>
      <c r="A540" s="34"/>
      <c r="B540" s="35"/>
      <c r="C540" s="232" t="s">
        <v>2193</v>
      </c>
      <c r="D540" s="232" t="s">
        <v>394</v>
      </c>
      <c r="E540" s="233" t="s">
        <v>9183</v>
      </c>
      <c r="F540" s="234" t="s">
        <v>9184</v>
      </c>
      <c r="G540" s="235" t="s">
        <v>5242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>
      <c r="A542" s="34"/>
      <c r="B542" s="35"/>
      <c r="C542" s="192" t="s">
        <v>2201</v>
      </c>
      <c r="D542" s="192" t="s">
        <v>274</v>
      </c>
      <c r="E542" s="193" t="s">
        <v>9056</v>
      </c>
      <c r="F542" s="194" t="s">
        <v>9057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9273</v>
      </c>
    </row>
    <row r="543" spans="1:65" s="2" customFormat="1" ht="11.25">
      <c r="A543" s="34"/>
      <c r="B543" s="35"/>
      <c r="C543" s="36"/>
      <c r="D543" s="205" t="s">
        <v>281</v>
      </c>
      <c r="E543" s="36"/>
      <c r="F543" s="206" t="s">
        <v>9059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>
      <c r="A544" s="34"/>
      <c r="B544" s="35"/>
      <c r="C544" s="232" t="s">
        <v>2205</v>
      </c>
      <c r="D544" s="232" t="s">
        <v>394</v>
      </c>
      <c r="E544" s="233" t="s">
        <v>9274</v>
      </c>
      <c r="F544" s="234" t="s">
        <v>9275</v>
      </c>
      <c r="G544" s="235" t="s">
        <v>5242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9276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>
      <c r="A546" s="34"/>
      <c r="B546" s="35"/>
      <c r="C546" s="232" t="s">
        <v>2214</v>
      </c>
      <c r="D546" s="232" t="s">
        <v>394</v>
      </c>
      <c r="E546" s="233" t="s">
        <v>9277</v>
      </c>
      <c r="F546" s="234" t="s">
        <v>9278</v>
      </c>
      <c r="G546" s="235" t="s">
        <v>5242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9279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>
      <c r="A548" s="34"/>
      <c r="B548" s="35"/>
      <c r="C548" s="232" t="s">
        <v>2229</v>
      </c>
      <c r="D548" s="232" t="s">
        <v>394</v>
      </c>
      <c r="E548" s="233" t="s">
        <v>9280</v>
      </c>
      <c r="F548" s="234" t="s">
        <v>9281</v>
      </c>
      <c r="G548" s="235" t="s">
        <v>5242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9282</v>
      </c>
    </row>
    <row r="549" spans="1:65" s="14" customFormat="1" ht="11.25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>
      <c r="A550" s="34"/>
      <c r="B550" s="35"/>
      <c r="C550" s="232" t="s">
        <v>6946</v>
      </c>
      <c r="D550" s="232" t="s">
        <v>394</v>
      </c>
      <c r="E550" s="233" t="s">
        <v>9187</v>
      </c>
      <c r="F550" s="234" t="s">
        <v>9188</v>
      </c>
      <c r="G550" s="235" t="s">
        <v>5242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9283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9284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>
      <c r="A552" s="34"/>
      <c r="B552" s="35"/>
      <c r="C552" s="232" t="s">
        <v>7096</v>
      </c>
      <c r="D552" s="232" t="s">
        <v>394</v>
      </c>
      <c r="E552" s="233" t="s">
        <v>9285</v>
      </c>
      <c r="F552" s="234" t="s">
        <v>9286</v>
      </c>
      <c r="G552" s="235" t="s">
        <v>5242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9287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>
      <c r="A554" s="34"/>
      <c r="B554" s="35"/>
      <c r="C554" s="192" t="s">
        <v>6949</v>
      </c>
      <c r="D554" s="192" t="s">
        <v>274</v>
      </c>
      <c r="E554" s="193" t="s">
        <v>9190</v>
      </c>
      <c r="F554" s="194" t="s">
        <v>9191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9288</v>
      </c>
    </row>
    <row r="555" spans="1:65" s="2" customFormat="1" ht="11.25">
      <c r="A555" s="34"/>
      <c r="B555" s="35"/>
      <c r="C555" s="36"/>
      <c r="D555" s="205" t="s">
        <v>281</v>
      </c>
      <c r="E555" s="36"/>
      <c r="F555" s="206" t="s">
        <v>9193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>
      <c r="A556" s="34"/>
      <c r="B556" s="35"/>
      <c r="C556" s="232" t="s">
        <v>2239</v>
      </c>
      <c r="D556" s="232" t="s">
        <v>394</v>
      </c>
      <c r="E556" s="233" t="s">
        <v>9194</v>
      </c>
      <c r="F556" s="234" t="s">
        <v>9195</v>
      </c>
      <c r="G556" s="235" t="s">
        <v>5242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9289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6111</v>
      </c>
      <c r="D558" s="192" t="s">
        <v>274</v>
      </c>
      <c r="E558" s="193" t="s">
        <v>9197</v>
      </c>
      <c r="F558" s="194" t="s">
        <v>9198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9290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9200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>
      <c r="A560" s="34"/>
      <c r="B560" s="35"/>
      <c r="C560" s="232" t="s">
        <v>7102</v>
      </c>
      <c r="D560" s="232" t="s">
        <v>394</v>
      </c>
      <c r="E560" s="233" t="s">
        <v>9201</v>
      </c>
      <c r="F560" s="234" t="s">
        <v>9202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9291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>
      <c r="A562" s="34"/>
      <c r="B562" s="35"/>
      <c r="C562" s="192" t="s">
        <v>2245</v>
      </c>
      <c r="D562" s="192" t="s">
        <v>274</v>
      </c>
      <c r="E562" s="193" t="s">
        <v>9204</v>
      </c>
      <c r="F562" s="194" t="s">
        <v>9205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9292</v>
      </c>
    </row>
    <row r="563" spans="1:65" s="2" customFormat="1" ht="11.25">
      <c r="A563" s="34"/>
      <c r="B563" s="35"/>
      <c r="C563" s="36"/>
      <c r="D563" s="205" t="s">
        <v>281</v>
      </c>
      <c r="E563" s="36"/>
      <c r="F563" s="206" t="s">
        <v>9207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>
      <c r="A564" s="34"/>
      <c r="B564" s="35"/>
      <c r="C564" s="232" t="s">
        <v>7105</v>
      </c>
      <c r="D564" s="232" t="s">
        <v>394</v>
      </c>
      <c r="E564" s="233" t="s">
        <v>9293</v>
      </c>
      <c r="F564" s="234" t="s">
        <v>9294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9295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2250</v>
      </c>
      <c r="D566" s="192" t="s">
        <v>274</v>
      </c>
      <c r="E566" s="193" t="s">
        <v>9096</v>
      </c>
      <c r="F566" s="194" t="s">
        <v>9097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9296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9099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>
      <c r="A568" s="34"/>
      <c r="B568" s="35"/>
      <c r="C568" s="232" t="s">
        <v>2262</v>
      </c>
      <c r="D568" s="232" t="s">
        <v>394</v>
      </c>
      <c r="E568" s="233" t="s">
        <v>9297</v>
      </c>
      <c r="F568" s="234" t="s">
        <v>9298</v>
      </c>
      <c r="G568" s="235" t="s">
        <v>5242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9299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>
      <c r="A570" s="34"/>
      <c r="B570" s="35"/>
      <c r="C570" s="232" t="s">
        <v>6957</v>
      </c>
      <c r="D570" s="232" t="s">
        <v>394</v>
      </c>
      <c r="E570" s="233" t="s">
        <v>9300</v>
      </c>
      <c r="F570" s="234" t="s">
        <v>9301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2267</v>
      </c>
      <c r="D572" s="192" t="s">
        <v>274</v>
      </c>
      <c r="E572" s="193" t="s">
        <v>9103</v>
      </c>
      <c r="F572" s="194" t="s">
        <v>9104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9303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9106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>
      <c r="A574" s="34"/>
      <c r="B574" s="35"/>
      <c r="C574" s="232" t="s">
        <v>2277</v>
      </c>
      <c r="D574" s="232" t="s">
        <v>394</v>
      </c>
      <c r="E574" s="233" t="s">
        <v>9208</v>
      </c>
      <c r="F574" s="234" t="s">
        <v>9209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9304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>
      <c r="A576" s="34"/>
      <c r="B576" s="35"/>
      <c r="C576" s="232" t="s">
        <v>2307</v>
      </c>
      <c r="D576" s="232" t="s">
        <v>394</v>
      </c>
      <c r="E576" s="233" t="s">
        <v>9305</v>
      </c>
      <c r="F576" s="234" t="s">
        <v>9306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9307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>
      <c r="A578" s="34"/>
      <c r="B578" s="35"/>
      <c r="C578" s="232" t="s">
        <v>2347</v>
      </c>
      <c r="D578" s="232" t="s">
        <v>394</v>
      </c>
      <c r="E578" s="233" t="s">
        <v>9211</v>
      </c>
      <c r="F578" s="234" t="s">
        <v>9212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9308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>
      <c r="A580" s="34"/>
      <c r="B580" s="35"/>
      <c r="C580" s="192" t="s">
        <v>2365</v>
      </c>
      <c r="D580" s="192" t="s">
        <v>274</v>
      </c>
      <c r="E580" s="193" t="s">
        <v>9214</v>
      </c>
      <c r="F580" s="194" t="s">
        <v>9215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9309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9217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>
      <c r="A582" s="34"/>
      <c r="B582" s="35"/>
      <c r="C582" s="232" t="s">
        <v>2415</v>
      </c>
      <c r="D582" s="232" t="s">
        <v>394</v>
      </c>
      <c r="E582" s="233" t="s">
        <v>8918</v>
      </c>
      <c r="F582" s="234" t="s">
        <v>8919</v>
      </c>
      <c r="G582" s="235" t="s">
        <v>5242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9310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9311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>
      <c r="A584" s="34"/>
      <c r="B584" s="35"/>
      <c r="C584" s="192" t="s">
        <v>2420</v>
      </c>
      <c r="D584" s="192" t="s">
        <v>274</v>
      </c>
      <c r="E584" s="193" t="s">
        <v>8921</v>
      </c>
      <c r="F584" s="194" t="s">
        <v>8922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9312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8924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>
      <c r="A586" s="34"/>
      <c r="B586" s="35"/>
      <c r="C586" s="232" t="s">
        <v>2425</v>
      </c>
      <c r="D586" s="232" t="s">
        <v>394</v>
      </c>
      <c r="E586" s="233" t="s">
        <v>9313</v>
      </c>
      <c r="F586" s="234" t="s">
        <v>9314</v>
      </c>
      <c r="G586" s="235" t="s">
        <v>5242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9315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>
      <c r="A588" s="34"/>
      <c r="B588" s="35"/>
      <c r="C588" s="192" t="s">
        <v>2431</v>
      </c>
      <c r="D588" s="192" t="s">
        <v>274</v>
      </c>
      <c r="E588" s="193" t="s">
        <v>9316</v>
      </c>
      <c r="F588" s="194" t="s">
        <v>9317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9318</v>
      </c>
    </row>
    <row r="589" spans="1:65" s="2" customFormat="1" ht="11.25">
      <c r="A589" s="34"/>
      <c r="B589" s="35"/>
      <c r="C589" s="36"/>
      <c r="D589" s="205" t="s">
        <v>281</v>
      </c>
      <c r="E589" s="36"/>
      <c r="F589" s="206" t="s">
        <v>9319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>
      <c r="A590" s="34"/>
      <c r="B590" s="35"/>
      <c r="C590" s="232" t="s">
        <v>2435</v>
      </c>
      <c r="D590" s="232" t="s">
        <v>394</v>
      </c>
      <c r="E590" s="233" t="s">
        <v>9225</v>
      </c>
      <c r="F590" s="234" t="s">
        <v>9226</v>
      </c>
      <c r="G590" s="235" t="s">
        <v>5242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9320</v>
      </c>
    </row>
    <row r="591" spans="1:65" s="14" customFormat="1" ht="11.25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>
      <c r="A592" s="34"/>
      <c r="B592" s="35"/>
      <c r="C592" s="192" t="s">
        <v>2440</v>
      </c>
      <c r="D592" s="192" t="s">
        <v>274</v>
      </c>
      <c r="E592" s="193" t="s">
        <v>9228</v>
      </c>
      <c r="F592" s="194" t="s">
        <v>9229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9321</v>
      </c>
    </row>
    <row r="593" spans="1:65" s="2" customFormat="1" ht="11.25">
      <c r="A593" s="34"/>
      <c r="B593" s="35"/>
      <c r="C593" s="36"/>
      <c r="D593" s="205" t="s">
        <v>281</v>
      </c>
      <c r="E593" s="36"/>
      <c r="F593" s="206" t="s">
        <v>9231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>
      <c r="B594" s="176"/>
      <c r="C594" s="177"/>
      <c r="D594" s="178" t="s">
        <v>75</v>
      </c>
      <c r="E594" s="190" t="s">
        <v>9322</v>
      </c>
      <c r="F594" s="190" t="s">
        <v>9323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>
      <c r="A595" s="34"/>
      <c r="B595" s="35"/>
      <c r="C595" s="232" t="s">
        <v>2449</v>
      </c>
      <c r="D595" s="232" t="s">
        <v>394</v>
      </c>
      <c r="E595" s="233" t="s">
        <v>9324</v>
      </c>
      <c r="F595" s="234" t="s">
        <v>9325</v>
      </c>
      <c r="G595" s="235" t="s">
        <v>5242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9326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>
      <c r="A597" s="34"/>
      <c r="B597" s="35"/>
      <c r="C597" s="192" t="s">
        <v>2470</v>
      </c>
      <c r="D597" s="192" t="s">
        <v>274</v>
      </c>
      <c r="E597" s="193" t="s">
        <v>9237</v>
      </c>
      <c r="F597" s="194" t="s">
        <v>9238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9327</v>
      </c>
    </row>
    <row r="598" spans="1:65" s="2" customFormat="1" ht="11.25">
      <c r="A598" s="34"/>
      <c r="B598" s="35"/>
      <c r="C598" s="36"/>
      <c r="D598" s="205" t="s">
        <v>281</v>
      </c>
      <c r="E598" s="36"/>
      <c r="F598" s="206" t="s">
        <v>9240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>
      <c r="A599" s="34"/>
      <c r="B599" s="35"/>
      <c r="C599" s="232" t="s">
        <v>2474</v>
      </c>
      <c r="D599" s="232" t="s">
        <v>394</v>
      </c>
      <c r="E599" s="233" t="s">
        <v>9032</v>
      </c>
      <c r="F599" s="234" t="s">
        <v>9033</v>
      </c>
      <c r="G599" s="235" t="s">
        <v>5242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9328</v>
      </c>
    </row>
    <row r="600" spans="1:65" s="14" customFormat="1" ht="11.25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>
      <c r="A601" s="34"/>
      <c r="B601" s="35"/>
      <c r="C601" s="192" t="s">
        <v>2498</v>
      </c>
      <c r="D601" s="192" t="s">
        <v>274</v>
      </c>
      <c r="E601" s="193" t="s">
        <v>9035</v>
      </c>
      <c r="F601" s="194" t="s">
        <v>9036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9329</v>
      </c>
    </row>
    <row r="602" spans="1:65" s="2" customFormat="1" ht="11.25">
      <c r="A602" s="34"/>
      <c r="B602" s="35"/>
      <c r="C602" s="36"/>
      <c r="D602" s="205" t="s">
        <v>281</v>
      </c>
      <c r="E602" s="36"/>
      <c r="F602" s="206" t="s">
        <v>9038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>
      <c r="A603" s="34"/>
      <c r="B603" s="35"/>
      <c r="C603" s="232" t="s">
        <v>2504</v>
      </c>
      <c r="D603" s="232" t="s">
        <v>394</v>
      </c>
      <c r="E603" s="233" t="s">
        <v>9039</v>
      </c>
      <c r="F603" s="234" t="s">
        <v>9040</v>
      </c>
      <c r="G603" s="235" t="s">
        <v>5242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9330</v>
      </c>
    </row>
    <row r="604" spans="1:65" s="14" customFormat="1" ht="11.25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>
      <c r="A605" s="34"/>
      <c r="B605" s="35"/>
      <c r="C605" s="192" t="s">
        <v>2508</v>
      </c>
      <c r="D605" s="192" t="s">
        <v>274</v>
      </c>
      <c r="E605" s="193" t="s">
        <v>9042</v>
      </c>
      <c r="F605" s="194" t="s">
        <v>9043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9331</v>
      </c>
    </row>
    <row r="606" spans="1:65" s="2" customFormat="1" ht="11.25">
      <c r="A606" s="34"/>
      <c r="B606" s="35"/>
      <c r="C606" s="36"/>
      <c r="D606" s="205" t="s">
        <v>281</v>
      </c>
      <c r="E606" s="36"/>
      <c r="F606" s="206" t="s">
        <v>9045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>
      <c r="A607" s="34"/>
      <c r="B607" s="35"/>
      <c r="C607" s="232" t="s">
        <v>2514</v>
      </c>
      <c r="D607" s="232" t="s">
        <v>394</v>
      </c>
      <c r="E607" s="233" t="s">
        <v>9332</v>
      </c>
      <c r="F607" s="234" t="s">
        <v>9333</v>
      </c>
      <c r="G607" s="235" t="s">
        <v>5242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9334</v>
      </c>
    </row>
    <row r="608" spans="1:65" s="14" customFormat="1" ht="11.25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>
      <c r="A609" s="34"/>
      <c r="B609" s="35"/>
      <c r="C609" s="192" t="s">
        <v>2520</v>
      </c>
      <c r="D609" s="192" t="s">
        <v>274</v>
      </c>
      <c r="E609" s="193" t="s">
        <v>9335</v>
      </c>
      <c r="F609" s="194" t="s">
        <v>9336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9337</v>
      </c>
    </row>
    <row r="610" spans="1:65" s="2" customFormat="1" ht="11.25">
      <c r="A610" s="34"/>
      <c r="B610" s="35"/>
      <c r="C610" s="36"/>
      <c r="D610" s="205" t="s">
        <v>281</v>
      </c>
      <c r="E610" s="36"/>
      <c r="F610" s="206" t="s">
        <v>9338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>
      <c r="A611" s="34"/>
      <c r="B611" s="35"/>
      <c r="C611" s="232" t="s">
        <v>6975</v>
      </c>
      <c r="D611" s="232" t="s">
        <v>394</v>
      </c>
      <c r="E611" s="233" t="s">
        <v>9245</v>
      </c>
      <c r="F611" s="234" t="s">
        <v>9246</v>
      </c>
      <c r="G611" s="235" t="s">
        <v>5242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9339</v>
      </c>
    </row>
    <row r="612" spans="1:65" s="14" customFormat="1" ht="11.25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>
      <c r="A613" s="34"/>
      <c r="B613" s="35"/>
      <c r="C613" s="192" t="s">
        <v>2529</v>
      </c>
      <c r="D613" s="192" t="s">
        <v>274</v>
      </c>
      <c r="E613" s="193" t="s">
        <v>9248</v>
      </c>
      <c r="F613" s="194" t="s">
        <v>9249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9340</v>
      </c>
    </row>
    <row r="614" spans="1:65" s="2" customFormat="1" ht="11.25">
      <c r="A614" s="34"/>
      <c r="B614" s="35"/>
      <c r="C614" s="36"/>
      <c r="D614" s="205" t="s">
        <v>281</v>
      </c>
      <c r="E614" s="36"/>
      <c r="F614" s="206" t="s">
        <v>9251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>
      <c r="A615" s="34"/>
      <c r="B615" s="35"/>
      <c r="C615" s="232" t="s">
        <v>2541</v>
      </c>
      <c r="D615" s="232" t="s">
        <v>394</v>
      </c>
      <c r="E615" s="233" t="s">
        <v>9046</v>
      </c>
      <c r="F615" s="234" t="s">
        <v>9047</v>
      </c>
      <c r="G615" s="235" t="s">
        <v>5242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9341</v>
      </c>
    </row>
    <row r="616" spans="1:65" s="14" customFormat="1" ht="11.25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>
      <c r="A617" s="34"/>
      <c r="B617" s="35"/>
      <c r="C617" s="192" t="s">
        <v>2548</v>
      </c>
      <c r="D617" s="192" t="s">
        <v>274</v>
      </c>
      <c r="E617" s="193" t="s">
        <v>9049</v>
      </c>
      <c r="F617" s="194" t="s">
        <v>9050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9342</v>
      </c>
    </row>
    <row r="618" spans="1:65" s="2" customFormat="1" ht="11.25">
      <c r="A618" s="34"/>
      <c r="B618" s="35"/>
      <c r="C618" s="36"/>
      <c r="D618" s="205" t="s">
        <v>281</v>
      </c>
      <c r="E618" s="36"/>
      <c r="F618" s="206" t="s">
        <v>9052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>
      <c r="A619" s="34"/>
      <c r="B619" s="35"/>
      <c r="C619" s="232" t="s">
        <v>2553</v>
      </c>
      <c r="D619" s="232" t="s">
        <v>394</v>
      </c>
      <c r="E619" s="233" t="s">
        <v>9147</v>
      </c>
      <c r="F619" s="234" t="s">
        <v>9148</v>
      </c>
      <c r="G619" s="235" t="s">
        <v>5242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9343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232" t="s">
        <v>2561</v>
      </c>
      <c r="D621" s="232" t="s">
        <v>394</v>
      </c>
      <c r="E621" s="233" t="s">
        <v>9069</v>
      </c>
      <c r="F621" s="234" t="s">
        <v>9070</v>
      </c>
      <c r="G621" s="235" t="s">
        <v>5242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9344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>
      <c r="A623" s="34"/>
      <c r="B623" s="35"/>
      <c r="C623" s="232" t="s">
        <v>2567</v>
      </c>
      <c r="D623" s="232" t="s">
        <v>394</v>
      </c>
      <c r="E623" s="233" t="s">
        <v>9072</v>
      </c>
      <c r="F623" s="234" t="s">
        <v>9073</v>
      </c>
      <c r="G623" s="235" t="s">
        <v>5242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9345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9346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>
      <c r="A625" s="34"/>
      <c r="B625" s="35"/>
      <c r="C625" s="232" t="s">
        <v>2572</v>
      </c>
      <c r="D625" s="232" t="s">
        <v>394</v>
      </c>
      <c r="E625" s="233" t="s">
        <v>9076</v>
      </c>
      <c r="F625" s="234" t="s">
        <v>9077</v>
      </c>
      <c r="G625" s="235" t="s">
        <v>5242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9347</v>
      </c>
    </row>
    <row r="626" spans="1:65" s="14" customFormat="1" ht="11.25">
      <c r="B626" s="221"/>
      <c r="C626" s="222"/>
      <c r="D626" s="212" t="s">
        <v>283</v>
      </c>
      <c r="E626" s="223" t="s">
        <v>1</v>
      </c>
      <c r="F626" s="224" t="s">
        <v>9348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>
      <c r="A627" s="34"/>
      <c r="B627" s="35"/>
      <c r="C627" s="192" t="s">
        <v>2580</v>
      </c>
      <c r="D627" s="192" t="s">
        <v>274</v>
      </c>
      <c r="E627" s="193" t="s">
        <v>9082</v>
      </c>
      <c r="F627" s="194" t="s">
        <v>9083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9349</v>
      </c>
    </row>
    <row r="628" spans="1:65" s="2" customFormat="1" ht="11.25">
      <c r="A628" s="34"/>
      <c r="B628" s="35"/>
      <c r="C628" s="36"/>
      <c r="D628" s="205" t="s">
        <v>281</v>
      </c>
      <c r="E628" s="36"/>
      <c r="F628" s="206" t="s">
        <v>9085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>
      <c r="A629" s="34"/>
      <c r="B629" s="35"/>
      <c r="C629" s="232" t="s">
        <v>2586</v>
      </c>
      <c r="D629" s="232" t="s">
        <v>394</v>
      </c>
      <c r="E629" s="233" t="s">
        <v>9158</v>
      </c>
      <c r="F629" s="234" t="s">
        <v>9159</v>
      </c>
      <c r="G629" s="235" t="s">
        <v>5242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9350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>
      <c r="A631" s="34"/>
      <c r="B631" s="35"/>
      <c r="C631" s="232" t="s">
        <v>2591</v>
      </c>
      <c r="D631" s="232" t="s">
        <v>394</v>
      </c>
      <c r="E631" s="233" t="s">
        <v>9161</v>
      </c>
      <c r="F631" s="234" t="s">
        <v>9162</v>
      </c>
      <c r="G631" s="235" t="s">
        <v>5242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9351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>
      <c r="A633" s="34"/>
      <c r="B633" s="35"/>
      <c r="C633" s="192" t="s">
        <v>2599</v>
      </c>
      <c r="D633" s="192" t="s">
        <v>274</v>
      </c>
      <c r="E633" s="193" t="s">
        <v>9089</v>
      </c>
      <c r="F633" s="194" t="s">
        <v>9090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9352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9092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>
      <c r="A635" s="34"/>
      <c r="B635" s="35"/>
      <c r="C635" s="232" t="s">
        <v>2610</v>
      </c>
      <c r="D635" s="232" t="s">
        <v>394</v>
      </c>
      <c r="E635" s="233" t="s">
        <v>9183</v>
      </c>
      <c r="F635" s="234" t="s">
        <v>9184</v>
      </c>
      <c r="G635" s="235" t="s">
        <v>5242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9353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>
      <c r="A637" s="34"/>
      <c r="B637" s="35"/>
      <c r="C637" s="192" t="s">
        <v>2629</v>
      </c>
      <c r="D637" s="192" t="s">
        <v>274</v>
      </c>
      <c r="E637" s="193" t="s">
        <v>9056</v>
      </c>
      <c r="F637" s="194" t="s">
        <v>9057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9354</v>
      </c>
    </row>
    <row r="638" spans="1:65" s="2" customFormat="1" ht="11.25">
      <c r="A638" s="34"/>
      <c r="B638" s="35"/>
      <c r="C638" s="36"/>
      <c r="D638" s="205" t="s">
        <v>281</v>
      </c>
      <c r="E638" s="36"/>
      <c r="F638" s="206" t="s">
        <v>9059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>
      <c r="A639" s="34"/>
      <c r="B639" s="35"/>
      <c r="C639" s="232" t="s">
        <v>2636</v>
      </c>
      <c r="D639" s="232" t="s">
        <v>394</v>
      </c>
      <c r="E639" s="233" t="s">
        <v>9274</v>
      </c>
      <c r="F639" s="234" t="s">
        <v>9275</v>
      </c>
      <c r="G639" s="235" t="s">
        <v>5242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9355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>
      <c r="A641" s="34"/>
      <c r="B641" s="35"/>
      <c r="C641" s="232" t="s">
        <v>2643</v>
      </c>
      <c r="D641" s="232" t="s">
        <v>394</v>
      </c>
      <c r="E641" s="233" t="s">
        <v>9187</v>
      </c>
      <c r="F641" s="234" t="s">
        <v>9188</v>
      </c>
      <c r="G641" s="235" t="s">
        <v>5242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9356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9262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>
      <c r="A643" s="34"/>
      <c r="B643" s="35"/>
      <c r="C643" s="192" t="s">
        <v>2648</v>
      </c>
      <c r="D643" s="192" t="s">
        <v>274</v>
      </c>
      <c r="E643" s="193" t="s">
        <v>9190</v>
      </c>
      <c r="F643" s="194" t="s">
        <v>9191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9357</v>
      </c>
    </row>
    <row r="644" spans="1:65" s="2" customFormat="1" ht="11.25">
      <c r="A644" s="34"/>
      <c r="B644" s="35"/>
      <c r="C644" s="36"/>
      <c r="D644" s="205" t="s">
        <v>281</v>
      </c>
      <c r="E644" s="36"/>
      <c r="F644" s="206" t="s">
        <v>9193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>
      <c r="A645" s="34"/>
      <c r="B645" s="35"/>
      <c r="C645" s="232" t="s">
        <v>2653</v>
      </c>
      <c r="D645" s="232" t="s">
        <v>394</v>
      </c>
      <c r="E645" s="233" t="s">
        <v>9194</v>
      </c>
      <c r="F645" s="234" t="s">
        <v>9195</v>
      </c>
      <c r="G645" s="235" t="s">
        <v>5242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9358</v>
      </c>
    </row>
    <row r="646" spans="1:65" s="14" customFormat="1" ht="11.25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>
      <c r="A647" s="34"/>
      <c r="B647" s="35"/>
      <c r="C647" s="192" t="s">
        <v>2660</v>
      </c>
      <c r="D647" s="192" t="s">
        <v>274</v>
      </c>
      <c r="E647" s="193" t="s">
        <v>9197</v>
      </c>
      <c r="F647" s="194" t="s">
        <v>9198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9359</v>
      </c>
    </row>
    <row r="648" spans="1:65" s="2" customFormat="1" ht="11.25">
      <c r="A648" s="34"/>
      <c r="B648" s="35"/>
      <c r="C648" s="36"/>
      <c r="D648" s="205" t="s">
        <v>281</v>
      </c>
      <c r="E648" s="36"/>
      <c r="F648" s="206" t="s">
        <v>9200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>
      <c r="A649" s="34"/>
      <c r="B649" s="35"/>
      <c r="C649" s="232" t="s">
        <v>2667</v>
      </c>
      <c r="D649" s="232" t="s">
        <v>394</v>
      </c>
      <c r="E649" s="233" t="s">
        <v>9201</v>
      </c>
      <c r="F649" s="234" t="s">
        <v>9202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9360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>
      <c r="A651" s="34"/>
      <c r="B651" s="35"/>
      <c r="C651" s="192" t="s">
        <v>2674</v>
      </c>
      <c r="D651" s="192" t="s">
        <v>274</v>
      </c>
      <c r="E651" s="193" t="s">
        <v>9204</v>
      </c>
      <c r="F651" s="194" t="s">
        <v>9205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9361</v>
      </c>
    </row>
    <row r="652" spans="1:65" s="2" customFormat="1" ht="11.25">
      <c r="A652" s="34"/>
      <c r="B652" s="35"/>
      <c r="C652" s="36"/>
      <c r="D652" s="205" t="s">
        <v>281</v>
      </c>
      <c r="E652" s="36"/>
      <c r="F652" s="206" t="s">
        <v>9207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>
      <c r="A653" s="34"/>
      <c r="B653" s="35"/>
      <c r="C653" s="232" t="s">
        <v>2680</v>
      </c>
      <c r="D653" s="232" t="s">
        <v>394</v>
      </c>
      <c r="E653" s="233" t="s">
        <v>9293</v>
      </c>
      <c r="F653" s="234" t="s">
        <v>9294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>
      <c r="A655" s="34"/>
      <c r="B655" s="35"/>
      <c r="C655" s="192" t="s">
        <v>2687</v>
      </c>
      <c r="D655" s="192" t="s">
        <v>274</v>
      </c>
      <c r="E655" s="193" t="s">
        <v>9096</v>
      </c>
      <c r="F655" s="194" t="s">
        <v>9097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9363</v>
      </c>
    </row>
    <row r="656" spans="1:65" s="2" customFormat="1" ht="11.25">
      <c r="A656" s="34"/>
      <c r="B656" s="35"/>
      <c r="C656" s="36"/>
      <c r="D656" s="205" t="s">
        <v>281</v>
      </c>
      <c r="E656" s="36"/>
      <c r="F656" s="206" t="s">
        <v>9099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>
      <c r="A657" s="34"/>
      <c r="B657" s="35"/>
      <c r="C657" s="232" t="s">
        <v>2695</v>
      </c>
      <c r="D657" s="232" t="s">
        <v>394</v>
      </c>
      <c r="E657" s="233" t="s">
        <v>9297</v>
      </c>
      <c r="F657" s="234" t="s">
        <v>9298</v>
      </c>
      <c r="G657" s="235" t="s">
        <v>5242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9364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>
      <c r="A659" s="34"/>
      <c r="B659" s="35"/>
      <c r="C659" s="232" t="s">
        <v>2701</v>
      </c>
      <c r="D659" s="232" t="s">
        <v>394</v>
      </c>
      <c r="E659" s="233" t="s">
        <v>9300</v>
      </c>
      <c r="F659" s="234" t="s">
        <v>9301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9365</v>
      </c>
    </row>
    <row r="660" spans="1:65" s="14" customFormat="1" ht="11.25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>
      <c r="A661" s="34"/>
      <c r="B661" s="35"/>
      <c r="C661" s="192" t="s">
        <v>2710</v>
      </c>
      <c r="D661" s="192" t="s">
        <v>274</v>
      </c>
      <c r="E661" s="193" t="s">
        <v>9103</v>
      </c>
      <c r="F661" s="194" t="s">
        <v>9104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9366</v>
      </c>
    </row>
    <row r="662" spans="1:65" s="2" customFormat="1" ht="11.25">
      <c r="A662" s="34"/>
      <c r="B662" s="35"/>
      <c r="C662" s="36"/>
      <c r="D662" s="205" t="s">
        <v>281</v>
      </c>
      <c r="E662" s="36"/>
      <c r="F662" s="206" t="s">
        <v>9106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>
      <c r="A663" s="34"/>
      <c r="B663" s="35"/>
      <c r="C663" s="232" t="s">
        <v>2719</v>
      </c>
      <c r="D663" s="232" t="s">
        <v>394</v>
      </c>
      <c r="E663" s="233" t="s">
        <v>9208</v>
      </c>
      <c r="F663" s="234" t="s">
        <v>9209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9367</v>
      </c>
    </row>
    <row r="664" spans="1:65" s="14" customFormat="1" ht="11.25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>
      <c r="A665" s="34"/>
      <c r="B665" s="35"/>
      <c r="C665" s="232" t="s">
        <v>2730</v>
      </c>
      <c r="D665" s="232" t="s">
        <v>394</v>
      </c>
      <c r="E665" s="233" t="s">
        <v>9305</v>
      </c>
      <c r="F665" s="234" t="s">
        <v>9306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9368</v>
      </c>
    </row>
    <row r="666" spans="1:65" s="14" customFormat="1" ht="11.25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>
      <c r="A667" s="34"/>
      <c r="B667" s="35"/>
      <c r="C667" s="232" t="s">
        <v>2738</v>
      </c>
      <c r="D667" s="232" t="s">
        <v>394</v>
      </c>
      <c r="E667" s="233" t="s">
        <v>9211</v>
      </c>
      <c r="F667" s="234" t="s">
        <v>9212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9369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>
      <c r="A669" s="34"/>
      <c r="B669" s="35"/>
      <c r="C669" s="192" t="s">
        <v>2745</v>
      </c>
      <c r="D669" s="192" t="s">
        <v>274</v>
      </c>
      <c r="E669" s="193" t="s">
        <v>9214</v>
      </c>
      <c r="F669" s="194" t="s">
        <v>9215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9370</v>
      </c>
    </row>
    <row r="670" spans="1:65" s="2" customFormat="1" ht="11.25">
      <c r="A670" s="34"/>
      <c r="B670" s="35"/>
      <c r="C670" s="36"/>
      <c r="D670" s="205" t="s">
        <v>281</v>
      </c>
      <c r="E670" s="36"/>
      <c r="F670" s="206" t="s">
        <v>9217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>
      <c r="A671" s="34"/>
      <c r="B671" s="35"/>
      <c r="C671" s="232" t="s">
        <v>2753</v>
      </c>
      <c r="D671" s="232" t="s">
        <v>394</v>
      </c>
      <c r="E671" s="233" t="s">
        <v>8918</v>
      </c>
      <c r="F671" s="234" t="s">
        <v>8919</v>
      </c>
      <c r="G671" s="235" t="s">
        <v>5242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9371</v>
      </c>
    </row>
    <row r="672" spans="1:65" s="14" customFormat="1" ht="11.25">
      <c r="B672" s="221"/>
      <c r="C672" s="222"/>
      <c r="D672" s="212" t="s">
        <v>283</v>
      </c>
      <c r="E672" s="223" t="s">
        <v>1</v>
      </c>
      <c r="F672" s="224" t="s">
        <v>9372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>
      <c r="A673" s="34"/>
      <c r="B673" s="35"/>
      <c r="C673" s="192" t="s">
        <v>2760</v>
      </c>
      <c r="D673" s="192" t="s">
        <v>274</v>
      </c>
      <c r="E673" s="193" t="s">
        <v>8921</v>
      </c>
      <c r="F673" s="194" t="s">
        <v>8922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9373</v>
      </c>
    </row>
    <row r="674" spans="1:65" s="2" customFormat="1" ht="11.25">
      <c r="A674" s="34"/>
      <c r="B674" s="35"/>
      <c r="C674" s="36"/>
      <c r="D674" s="205" t="s">
        <v>281</v>
      </c>
      <c r="E674" s="36"/>
      <c r="F674" s="206" t="s">
        <v>8924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>
      <c r="A675" s="34"/>
      <c r="B675" s="35"/>
      <c r="C675" s="232" t="s">
        <v>2768</v>
      </c>
      <c r="D675" s="232" t="s">
        <v>394</v>
      </c>
      <c r="E675" s="233" t="s">
        <v>9113</v>
      </c>
      <c r="F675" s="234" t="s">
        <v>9114</v>
      </c>
      <c r="G675" s="235" t="s">
        <v>5242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9374</v>
      </c>
    </row>
    <row r="676" spans="1:65" s="14" customFormat="1" ht="11.25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>
      <c r="A677" s="34"/>
      <c r="B677" s="35"/>
      <c r="C677" s="192" t="s">
        <v>2774</v>
      </c>
      <c r="D677" s="192" t="s">
        <v>274</v>
      </c>
      <c r="E677" s="193" t="s">
        <v>9116</v>
      </c>
      <c r="F677" s="194" t="s">
        <v>9117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9375</v>
      </c>
    </row>
    <row r="678" spans="1:65" s="2" customFormat="1" ht="11.25">
      <c r="A678" s="34"/>
      <c r="B678" s="35"/>
      <c r="C678" s="36"/>
      <c r="D678" s="205" t="s">
        <v>281</v>
      </c>
      <c r="E678" s="36"/>
      <c r="F678" s="206" t="s">
        <v>9119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>
      <c r="A679" s="34"/>
      <c r="B679" s="35"/>
      <c r="C679" s="232" t="s">
        <v>2782</v>
      </c>
      <c r="D679" s="232" t="s">
        <v>394</v>
      </c>
      <c r="E679" s="233" t="s">
        <v>9313</v>
      </c>
      <c r="F679" s="234" t="s">
        <v>9314</v>
      </c>
      <c r="G679" s="235" t="s">
        <v>5242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9376</v>
      </c>
    </row>
    <row r="680" spans="1:65" s="14" customFormat="1" ht="11.25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>
      <c r="A681" s="34"/>
      <c r="B681" s="35"/>
      <c r="C681" s="192" t="s">
        <v>2787</v>
      </c>
      <c r="D681" s="192" t="s">
        <v>274</v>
      </c>
      <c r="E681" s="193" t="s">
        <v>9316</v>
      </c>
      <c r="F681" s="194" t="s">
        <v>9317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9377</v>
      </c>
    </row>
    <row r="682" spans="1:65" s="2" customFormat="1" ht="11.25">
      <c r="A682" s="34"/>
      <c r="B682" s="35"/>
      <c r="C682" s="36"/>
      <c r="D682" s="205" t="s">
        <v>281</v>
      </c>
      <c r="E682" s="36"/>
      <c r="F682" s="206" t="s">
        <v>9319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>
      <c r="B683" s="176"/>
      <c r="C683" s="177"/>
      <c r="D683" s="178" t="s">
        <v>75</v>
      </c>
      <c r="E683" s="190" t="s">
        <v>9378</v>
      </c>
      <c r="F683" s="190" t="s">
        <v>9379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>
      <c r="A684" s="34"/>
      <c r="B684" s="35"/>
      <c r="C684" s="232" t="s">
        <v>2795</v>
      </c>
      <c r="D684" s="232" t="s">
        <v>394</v>
      </c>
      <c r="E684" s="233" t="s">
        <v>9380</v>
      </c>
      <c r="F684" s="234" t="s">
        <v>9381</v>
      </c>
      <c r="G684" s="235" t="s">
        <v>5242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>
      <c r="A686" s="34"/>
      <c r="B686" s="35"/>
      <c r="C686" s="192" t="s">
        <v>2801</v>
      </c>
      <c r="D686" s="192" t="s">
        <v>274</v>
      </c>
      <c r="E686" s="193" t="s">
        <v>9237</v>
      </c>
      <c r="F686" s="194" t="s">
        <v>9238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9383</v>
      </c>
    </row>
    <row r="687" spans="1:65" s="2" customFormat="1" ht="11.25">
      <c r="A687" s="34"/>
      <c r="B687" s="35"/>
      <c r="C687" s="36"/>
      <c r="D687" s="205" t="s">
        <v>281</v>
      </c>
      <c r="E687" s="36"/>
      <c r="F687" s="206" t="s">
        <v>9240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>
      <c r="A688" s="34"/>
      <c r="B688" s="35"/>
      <c r="C688" s="232" t="s">
        <v>2807</v>
      </c>
      <c r="D688" s="232" t="s">
        <v>394</v>
      </c>
      <c r="E688" s="233" t="s">
        <v>9032</v>
      </c>
      <c r="F688" s="234" t="s">
        <v>9033</v>
      </c>
      <c r="G688" s="235" t="s">
        <v>5242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9384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>
      <c r="A690" s="34"/>
      <c r="B690" s="35"/>
      <c r="C690" s="192" t="s">
        <v>2814</v>
      </c>
      <c r="D690" s="192" t="s">
        <v>274</v>
      </c>
      <c r="E690" s="193" t="s">
        <v>9035</v>
      </c>
      <c r="F690" s="194" t="s">
        <v>9036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9385</v>
      </c>
    </row>
    <row r="691" spans="1:65" s="2" customFormat="1" ht="11.25">
      <c r="A691" s="34"/>
      <c r="B691" s="35"/>
      <c r="C691" s="36"/>
      <c r="D691" s="205" t="s">
        <v>281</v>
      </c>
      <c r="E691" s="36"/>
      <c r="F691" s="206" t="s">
        <v>9038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>
      <c r="A692" s="34"/>
      <c r="B692" s="35"/>
      <c r="C692" s="232" t="s">
        <v>2821</v>
      </c>
      <c r="D692" s="232" t="s">
        <v>394</v>
      </c>
      <c r="E692" s="233" t="s">
        <v>9039</v>
      </c>
      <c r="F692" s="234" t="s">
        <v>9040</v>
      </c>
      <c r="G692" s="235" t="s">
        <v>5242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9386</v>
      </c>
    </row>
    <row r="693" spans="1:65" s="14" customFormat="1" ht="11.25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>
      <c r="A694" s="34"/>
      <c r="B694" s="35"/>
      <c r="C694" s="192" t="s">
        <v>2827</v>
      </c>
      <c r="D694" s="192" t="s">
        <v>274</v>
      </c>
      <c r="E694" s="193" t="s">
        <v>9042</v>
      </c>
      <c r="F694" s="194" t="s">
        <v>9043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9387</v>
      </c>
    </row>
    <row r="695" spans="1:65" s="2" customFormat="1" ht="11.25">
      <c r="A695" s="34"/>
      <c r="B695" s="35"/>
      <c r="C695" s="36"/>
      <c r="D695" s="205" t="s">
        <v>281</v>
      </c>
      <c r="E695" s="36"/>
      <c r="F695" s="206" t="s">
        <v>9045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>
      <c r="A696" s="34"/>
      <c r="B696" s="35"/>
      <c r="C696" s="232" t="s">
        <v>2833</v>
      </c>
      <c r="D696" s="232" t="s">
        <v>394</v>
      </c>
      <c r="E696" s="233" t="s">
        <v>9388</v>
      </c>
      <c r="F696" s="234" t="s">
        <v>9389</v>
      </c>
      <c r="G696" s="235" t="s">
        <v>5242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9390</v>
      </c>
    </row>
    <row r="697" spans="1:65" s="14" customFormat="1" ht="11.25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>
      <c r="A698" s="34"/>
      <c r="B698" s="35"/>
      <c r="C698" s="232" t="s">
        <v>2839</v>
      </c>
      <c r="D698" s="232" t="s">
        <v>394</v>
      </c>
      <c r="E698" s="233" t="s">
        <v>9046</v>
      </c>
      <c r="F698" s="234" t="s">
        <v>9047</v>
      </c>
      <c r="G698" s="235" t="s">
        <v>5242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9391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>
      <c r="A700" s="34"/>
      <c r="B700" s="35"/>
      <c r="C700" s="192" t="s">
        <v>2845</v>
      </c>
      <c r="D700" s="192" t="s">
        <v>274</v>
      </c>
      <c r="E700" s="193" t="s">
        <v>9049</v>
      </c>
      <c r="F700" s="194" t="s">
        <v>9050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9392</v>
      </c>
    </row>
    <row r="701" spans="1:65" s="2" customFormat="1" ht="11.25">
      <c r="A701" s="34"/>
      <c r="B701" s="35"/>
      <c r="C701" s="36"/>
      <c r="D701" s="205" t="s">
        <v>281</v>
      </c>
      <c r="E701" s="36"/>
      <c r="F701" s="206" t="s">
        <v>9052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>
      <c r="A702" s="34"/>
      <c r="B702" s="35"/>
      <c r="C702" s="232" t="s">
        <v>2851</v>
      </c>
      <c r="D702" s="232" t="s">
        <v>394</v>
      </c>
      <c r="E702" s="233" t="s">
        <v>9255</v>
      </c>
      <c r="F702" s="234" t="s">
        <v>9256</v>
      </c>
      <c r="G702" s="235" t="s">
        <v>5242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9393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>
      <c r="A704" s="34"/>
      <c r="B704" s="35"/>
      <c r="C704" s="192" t="s">
        <v>2858</v>
      </c>
      <c r="D704" s="192" t="s">
        <v>274</v>
      </c>
      <c r="E704" s="193" t="s">
        <v>9179</v>
      </c>
      <c r="F704" s="194" t="s">
        <v>9180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9394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9182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>
      <c r="A706" s="34"/>
      <c r="B706" s="35"/>
      <c r="C706" s="232" t="s">
        <v>2865</v>
      </c>
      <c r="D706" s="232" t="s">
        <v>394</v>
      </c>
      <c r="E706" s="233" t="s">
        <v>9147</v>
      </c>
      <c r="F706" s="234" t="s">
        <v>9148</v>
      </c>
      <c r="G706" s="235" t="s">
        <v>5242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9395</v>
      </c>
    </row>
    <row r="707" spans="1:65" s="14" customFormat="1" ht="11.25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>
      <c r="A708" s="34"/>
      <c r="B708" s="35"/>
      <c r="C708" s="232" t="s">
        <v>2872</v>
      </c>
      <c r="D708" s="232" t="s">
        <v>394</v>
      </c>
      <c r="E708" s="233" t="s">
        <v>9069</v>
      </c>
      <c r="F708" s="234" t="s">
        <v>9070</v>
      </c>
      <c r="G708" s="235" t="s">
        <v>5242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9396</v>
      </c>
    </row>
    <row r="709" spans="1:65" s="14" customFormat="1" ht="11.25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>
      <c r="A710" s="34"/>
      <c r="B710" s="35"/>
      <c r="C710" s="232" t="s">
        <v>2878</v>
      </c>
      <c r="D710" s="232" t="s">
        <v>394</v>
      </c>
      <c r="E710" s="233" t="s">
        <v>9072</v>
      </c>
      <c r="F710" s="234" t="s">
        <v>9073</v>
      </c>
      <c r="G710" s="235" t="s">
        <v>5242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9397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9398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>
      <c r="A712" s="34"/>
      <c r="B712" s="35"/>
      <c r="C712" s="232" t="s">
        <v>2887</v>
      </c>
      <c r="D712" s="232" t="s">
        <v>394</v>
      </c>
      <c r="E712" s="233" t="s">
        <v>9076</v>
      </c>
      <c r="F712" s="234" t="s">
        <v>9077</v>
      </c>
      <c r="G712" s="235" t="s">
        <v>5242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9399</v>
      </c>
    </row>
    <row r="713" spans="1:65" s="14" customFormat="1" ht="11.25">
      <c r="B713" s="221"/>
      <c r="C713" s="222"/>
      <c r="D713" s="212" t="s">
        <v>283</v>
      </c>
      <c r="E713" s="223" t="s">
        <v>1</v>
      </c>
      <c r="F713" s="224" t="s">
        <v>9400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>
      <c r="A714" s="34"/>
      <c r="B714" s="35"/>
      <c r="C714" s="192" t="s">
        <v>2893</v>
      </c>
      <c r="D714" s="192" t="s">
        <v>274</v>
      </c>
      <c r="E714" s="193" t="s">
        <v>9082</v>
      </c>
      <c r="F714" s="194" t="s">
        <v>9083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9401</v>
      </c>
    </row>
    <row r="715" spans="1:65" s="2" customFormat="1" ht="11.25">
      <c r="A715" s="34"/>
      <c r="B715" s="35"/>
      <c r="C715" s="36"/>
      <c r="D715" s="205" t="s">
        <v>281</v>
      </c>
      <c r="E715" s="36"/>
      <c r="F715" s="206" t="s">
        <v>9085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>
      <c r="A716" s="34"/>
      <c r="B716" s="35"/>
      <c r="C716" s="232" t="s">
        <v>2899</v>
      </c>
      <c r="D716" s="232" t="s">
        <v>394</v>
      </c>
      <c r="E716" s="233" t="s">
        <v>9158</v>
      </c>
      <c r="F716" s="234" t="s">
        <v>9159</v>
      </c>
      <c r="G716" s="235" t="s">
        <v>5242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>
      <c r="A718" s="34"/>
      <c r="B718" s="35"/>
      <c r="C718" s="232" t="s">
        <v>2905</v>
      </c>
      <c r="D718" s="232" t="s">
        <v>394</v>
      </c>
      <c r="E718" s="233" t="s">
        <v>9161</v>
      </c>
      <c r="F718" s="234" t="s">
        <v>9162</v>
      </c>
      <c r="G718" s="235" t="s">
        <v>5242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9403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9404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2911</v>
      </c>
      <c r="D720" s="192" t="s">
        <v>274</v>
      </c>
      <c r="E720" s="193" t="s">
        <v>9089</v>
      </c>
      <c r="F720" s="194" t="s">
        <v>9090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9405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9092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>
      <c r="A722" s="34"/>
      <c r="B722" s="35"/>
      <c r="C722" s="232" t="s">
        <v>2917</v>
      </c>
      <c r="D722" s="232" t="s">
        <v>394</v>
      </c>
      <c r="E722" s="233" t="s">
        <v>9268</v>
      </c>
      <c r="F722" s="234" t="s">
        <v>9269</v>
      </c>
      <c r="G722" s="235" t="s">
        <v>5242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9406</v>
      </c>
    </row>
    <row r="723" spans="1:65" s="14" customFormat="1" ht="11.25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>
      <c r="A724" s="34"/>
      <c r="B724" s="35"/>
      <c r="C724" s="192" t="s">
        <v>2923</v>
      </c>
      <c r="D724" s="192" t="s">
        <v>274</v>
      </c>
      <c r="E724" s="193" t="s">
        <v>9049</v>
      </c>
      <c r="F724" s="194" t="s">
        <v>9050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9407</v>
      </c>
    </row>
    <row r="725" spans="1:65" s="2" customFormat="1" ht="11.25">
      <c r="A725" s="34"/>
      <c r="B725" s="35"/>
      <c r="C725" s="36"/>
      <c r="D725" s="205" t="s">
        <v>281</v>
      </c>
      <c r="E725" s="36"/>
      <c r="F725" s="206" t="s">
        <v>9052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>
      <c r="A726" s="34"/>
      <c r="B726" s="35"/>
      <c r="C726" s="232" t="s">
        <v>2929</v>
      </c>
      <c r="D726" s="232" t="s">
        <v>394</v>
      </c>
      <c r="E726" s="233" t="s">
        <v>9183</v>
      </c>
      <c r="F726" s="234" t="s">
        <v>9184</v>
      </c>
      <c r="G726" s="235" t="s">
        <v>5242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9408</v>
      </c>
    </row>
    <row r="727" spans="1:65" s="14" customFormat="1" ht="11.25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>
      <c r="A728" s="34"/>
      <c r="B728" s="35"/>
      <c r="C728" s="192" t="s">
        <v>2935</v>
      </c>
      <c r="D728" s="192" t="s">
        <v>274</v>
      </c>
      <c r="E728" s="193" t="s">
        <v>9056</v>
      </c>
      <c r="F728" s="194" t="s">
        <v>9057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9409</v>
      </c>
    </row>
    <row r="729" spans="1:65" s="2" customFormat="1" ht="11.25">
      <c r="A729" s="34"/>
      <c r="B729" s="35"/>
      <c r="C729" s="36"/>
      <c r="D729" s="205" t="s">
        <v>281</v>
      </c>
      <c r="E729" s="36"/>
      <c r="F729" s="206" t="s">
        <v>9059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>
      <c r="A730" s="34"/>
      <c r="B730" s="35"/>
      <c r="C730" s="232" t="s">
        <v>2943</v>
      </c>
      <c r="D730" s="232" t="s">
        <v>394</v>
      </c>
      <c r="E730" s="233" t="s">
        <v>9274</v>
      </c>
      <c r="F730" s="234" t="s">
        <v>9275</v>
      </c>
      <c r="G730" s="235" t="s">
        <v>5242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9410</v>
      </c>
    </row>
    <row r="731" spans="1:65" s="14" customFormat="1" ht="11.25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>
      <c r="A732" s="34"/>
      <c r="B732" s="35"/>
      <c r="C732" s="232" t="s">
        <v>2949</v>
      </c>
      <c r="D732" s="232" t="s">
        <v>394</v>
      </c>
      <c r="E732" s="233" t="s">
        <v>9187</v>
      </c>
      <c r="F732" s="234" t="s">
        <v>9188</v>
      </c>
      <c r="G732" s="235" t="s">
        <v>5242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9411</v>
      </c>
    </row>
    <row r="733" spans="1:65" s="14" customFormat="1" ht="11.25">
      <c r="B733" s="221"/>
      <c r="C733" s="222"/>
      <c r="D733" s="212" t="s">
        <v>283</v>
      </c>
      <c r="E733" s="223" t="s">
        <v>1</v>
      </c>
      <c r="F733" s="224" t="s">
        <v>9412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>
      <c r="A734" s="34"/>
      <c r="B734" s="35"/>
      <c r="C734" s="192" t="s">
        <v>2955</v>
      </c>
      <c r="D734" s="192" t="s">
        <v>274</v>
      </c>
      <c r="E734" s="193" t="s">
        <v>9190</v>
      </c>
      <c r="F734" s="194" t="s">
        <v>9191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9413</v>
      </c>
    </row>
    <row r="735" spans="1:65" s="2" customFormat="1" ht="11.25">
      <c r="A735" s="34"/>
      <c r="B735" s="35"/>
      <c r="C735" s="36"/>
      <c r="D735" s="205" t="s">
        <v>281</v>
      </c>
      <c r="E735" s="36"/>
      <c r="F735" s="206" t="s">
        <v>9193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>
      <c r="A736" s="34"/>
      <c r="B736" s="35"/>
      <c r="C736" s="232" t="s">
        <v>2960</v>
      </c>
      <c r="D736" s="232" t="s">
        <v>394</v>
      </c>
      <c r="E736" s="233" t="s">
        <v>9293</v>
      </c>
      <c r="F736" s="234" t="s">
        <v>9294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9414</v>
      </c>
    </row>
    <row r="737" spans="1:65" s="14" customFormat="1" ht="11.25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>
      <c r="A738" s="34"/>
      <c r="B738" s="35"/>
      <c r="C738" s="192" t="s">
        <v>2966</v>
      </c>
      <c r="D738" s="192" t="s">
        <v>274</v>
      </c>
      <c r="E738" s="193" t="s">
        <v>9096</v>
      </c>
      <c r="F738" s="194" t="s">
        <v>9097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9415</v>
      </c>
    </row>
    <row r="739" spans="1:65" s="2" customFormat="1" ht="11.25">
      <c r="A739" s="34"/>
      <c r="B739" s="35"/>
      <c r="C739" s="36"/>
      <c r="D739" s="205" t="s">
        <v>281</v>
      </c>
      <c r="E739" s="36"/>
      <c r="F739" s="206" t="s">
        <v>9099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>
      <c r="A740" s="34"/>
      <c r="B740" s="35"/>
      <c r="C740" s="232" t="s">
        <v>2974</v>
      </c>
      <c r="D740" s="232" t="s">
        <v>394</v>
      </c>
      <c r="E740" s="233" t="s">
        <v>9297</v>
      </c>
      <c r="F740" s="234" t="s">
        <v>9298</v>
      </c>
      <c r="G740" s="235" t="s">
        <v>5242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9416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>
      <c r="A742" s="34"/>
      <c r="B742" s="35"/>
      <c r="C742" s="232" t="s">
        <v>2982</v>
      </c>
      <c r="D742" s="232" t="s">
        <v>394</v>
      </c>
      <c r="E742" s="233" t="s">
        <v>9300</v>
      </c>
      <c r="F742" s="234" t="s">
        <v>9301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9417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>
      <c r="A744" s="34"/>
      <c r="B744" s="35"/>
      <c r="C744" s="192" t="s">
        <v>2988</v>
      </c>
      <c r="D744" s="192" t="s">
        <v>274</v>
      </c>
      <c r="E744" s="193" t="s">
        <v>9103</v>
      </c>
      <c r="F744" s="194" t="s">
        <v>9104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9418</v>
      </c>
    </row>
    <row r="745" spans="1:65" s="2" customFormat="1" ht="11.25">
      <c r="A745" s="34"/>
      <c r="B745" s="35"/>
      <c r="C745" s="36"/>
      <c r="D745" s="205" t="s">
        <v>281</v>
      </c>
      <c r="E745" s="36"/>
      <c r="F745" s="206" t="s">
        <v>9106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>
      <c r="A746" s="34"/>
      <c r="B746" s="35"/>
      <c r="C746" s="232" t="s">
        <v>2994</v>
      </c>
      <c r="D746" s="232" t="s">
        <v>394</v>
      </c>
      <c r="E746" s="233" t="s">
        <v>9208</v>
      </c>
      <c r="F746" s="234" t="s">
        <v>9209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9419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>
      <c r="A748" s="34"/>
      <c r="B748" s="35"/>
      <c r="C748" s="232" t="s">
        <v>3005</v>
      </c>
      <c r="D748" s="232" t="s">
        <v>394</v>
      </c>
      <c r="E748" s="233" t="s">
        <v>9305</v>
      </c>
      <c r="F748" s="234" t="s">
        <v>9306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9420</v>
      </c>
    </row>
    <row r="749" spans="1:65" s="14" customFormat="1" ht="11.25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>
      <c r="A750" s="34"/>
      <c r="B750" s="35"/>
      <c r="C750" s="232" t="s">
        <v>3011</v>
      </c>
      <c r="D750" s="232" t="s">
        <v>394</v>
      </c>
      <c r="E750" s="233" t="s">
        <v>9211</v>
      </c>
      <c r="F750" s="234" t="s">
        <v>9212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9421</v>
      </c>
    </row>
    <row r="751" spans="1:65" s="14" customFormat="1" ht="11.25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>
      <c r="A752" s="34"/>
      <c r="B752" s="35"/>
      <c r="C752" s="192" t="s">
        <v>3016</v>
      </c>
      <c r="D752" s="192" t="s">
        <v>274</v>
      </c>
      <c r="E752" s="193" t="s">
        <v>9214</v>
      </c>
      <c r="F752" s="194" t="s">
        <v>9215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9422</v>
      </c>
    </row>
    <row r="753" spans="1:65" s="2" customFormat="1" ht="11.25">
      <c r="A753" s="34"/>
      <c r="B753" s="35"/>
      <c r="C753" s="36"/>
      <c r="D753" s="205" t="s">
        <v>281</v>
      </c>
      <c r="E753" s="36"/>
      <c r="F753" s="206" t="s">
        <v>9217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>
      <c r="A754" s="34"/>
      <c r="B754" s="35"/>
      <c r="C754" s="232" t="s">
        <v>3028</v>
      </c>
      <c r="D754" s="232" t="s">
        <v>394</v>
      </c>
      <c r="E754" s="233" t="s">
        <v>8918</v>
      </c>
      <c r="F754" s="234" t="s">
        <v>8919</v>
      </c>
      <c r="G754" s="235" t="s">
        <v>5242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9423</v>
      </c>
    </row>
    <row r="755" spans="1:65" s="14" customFormat="1" ht="11.25">
      <c r="B755" s="221"/>
      <c r="C755" s="222"/>
      <c r="D755" s="212" t="s">
        <v>283</v>
      </c>
      <c r="E755" s="223" t="s">
        <v>1</v>
      </c>
      <c r="F755" s="224" t="s">
        <v>9424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>
      <c r="A756" s="34"/>
      <c r="B756" s="35"/>
      <c r="C756" s="192" t="s">
        <v>3033</v>
      </c>
      <c r="D756" s="192" t="s">
        <v>274</v>
      </c>
      <c r="E756" s="193" t="s">
        <v>8921</v>
      </c>
      <c r="F756" s="194" t="s">
        <v>8922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9425</v>
      </c>
    </row>
    <row r="757" spans="1:65" s="2" customFormat="1" ht="11.25">
      <c r="A757" s="34"/>
      <c r="B757" s="35"/>
      <c r="C757" s="36"/>
      <c r="D757" s="205" t="s">
        <v>281</v>
      </c>
      <c r="E757" s="36"/>
      <c r="F757" s="206" t="s">
        <v>8924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>
      <c r="A758" s="34"/>
      <c r="B758" s="35"/>
      <c r="C758" s="232" t="s">
        <v>3039</v>
      </c>
      <c r="D758" s="232" t="s">
        <v>394</v>
      </c>
      <c r="E758" s="233" t="s">
        <v>9113</v>
      </c>
      <c r="F758" s="234" t="s">
        <v>9114</v>
      </c>
      <c r="G758" s="235" t="s">
        <v>5242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9426</v>
      </c>
    </row>
    <row r="759" spans="1:65" s="14" customFormat="1" ht="11.25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>
      <c r="A760" s="34"/>
      <c r="B760" s="35"/>
      <c r="C760" s="192" t="s">
        <v>3045</v>
      </c>
      <c r="D760" s="192" t="s">
        <v>274</v>
      </c>
      <c r="E760" s="193" t="s">
        <v>9116</v>
      </c>
      <c r="F760" s="194" t="s">
        <v>9117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9427</v>
      </c>
    </row>
    <row r="761" spans="1:65" s="2" customFormat="1" ht="11.25">
      <c r="A761" s="34"/>
      <c r="B761" s="35"/>
      <c r="C761" s="36"/>
      <c r="D761" s="205" t="s">
        <v>281</v>
      </c>
      <c r="E761" s="36"/>
      <c r="F761" s="206" t="s">
        <v>9119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>
      <c r="A762" s="34"/>
      <c r="B762" s="35"/>
      <c r="C762" s="232" t="s">
        <v>3050</v>
      </c>
      <c r="D762" s="232" t="s">
        <v>394</v>
      </c>
      <c r="E762" s="233" t="s">
        <v>9313</v>
      </c>
      <c r="F762" s="234" t="s">
        <v>9314</v>
      </c>
      <c r="G762" s="235" t="s">
        <v>5242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9428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>
      <c r="A764" s="34"/>
      <c r="B764" s="35"/>
      <c r="C764" s="192" t="s">
        <v>3055</v>
      </c>
      <c r="D764" s="192" t="s">
        <v>274</v>
      </c>
      <c r="E764" s="193" t="s">
        <v>9316</v>
      </c>
      <c r="F764" s="194" t="s">
        <v>9317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9429</v>
      </c>
    </row>
    <row r="765" spans="1:65" s="2" customFormat="1" ht="11.25">
      <c r="A765" s="34"/>
      <c r="B765" s="35"/>
      <c r="C765" s="36"/>
      <c r="D765" s="205" t="s">
        <v>281</v>
      </c>
      <c r="E765" s="36"/>
      <c r="F765" s="206" t="s">
        <v>9319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>
      <c r="A766" s="34"/>
      <c r="B766" s="35"/>
      <c r="C766" s="232" t="s">
        <v>3063</v>
      </c>
      <c r="D766" s="232" t="s">
        <v>394</v>
      </c>
      <c r="E766" s="233" t="s">
        <v>9225</v>
      </c>
      <c r="F766" s="234" t="s">
        <v>9226</v>
      </c>
      <c r="G766" s="235" t="s">
        <v>5242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9430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>
      <c r="A768" s="34"/>
      <c r="B768" s="35"/>
      <c r="C768" s="192" t="s">
        <v>3067</v>
      </c>
      <c r="D768" s="192" t="s">
        <v>274</v>
      </c>
      <c r="E768" s="193" t="s">
        <v>9228</v>
      </c>
      <c r="F768" s="194" t="s">
        <v>9229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9431</v>
      </c>
    </row>
    <row r="769" spans="1:65" s="2" customFormat="1" ht="11.25">
      <c r="A769" s="34"/>
      <c r="B769" s="35"/>
      <c r="C769" s="36"/>
      <c r="D769" s="205" t="s">
        <v>281</v>
      </c>
      <c r="E769" s="36"/>
      <c r="F769" s="206" t="s">
        <v>9231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>
      <c r="B770" s="176"/>
      <c r="C770" s="177"/>
      <c r="D770" s="178" t="s">
        <v>75</v>
      </c>
      <c r="E770" s="190" t="s">
        <v>9432</v>
      </c>
      <c r="F770" s="190" t="s">
        <v>9433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>
      <c r="A771" s="34"/>
      <c r="B771" s="35"/>
      <c r="C771" s="232" t="s">
        <v>3072</v>
      </c>
      <c r="D771" s="232" t="s">
        <v>394</v>
      </c>
      <c r="E771" s="233" t="s">
        <v>9324</v>
      </c>
      <c r="F771" s="234" t="s">
        <v>9325</v>
      </c>
      <c r="G771" s="235" t="s">
        <v>5242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9434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>
      <c r="A773" s="34"/>
      <c r="B773" s="35"/>
      <c r="C773" s="192" t="s">
        <v>3077</v>
      </c>
      <c r="D773" s="192" t="s">
        <v>274</v>
      </c>
      <c r="E773" s="193" t="s">
        <v>9237</v>
      </c>
      <c r="F773" s="194" t="s">
        <v>9238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9435</v>
      </c>
    </row>
    <row r="774" spans="1:65" s="2" customFormat="1" ht="11.25">
      <c r="A774" s="34"/>
      <c r="B774" s="35"/>
      <c r="C774" s="36"/>
      <c r="D774" s="205" t="s">
        <v>281</v>
      </c>
      <c r="E774" s="36"/>
      <c r="F774" s="206" t="s">
        <v>9240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>
      <c r="A775" s="34"/>
      <c r="B775" s="35"/>
      <c r="C775" s="232" t="s">
        <v>3081</v>
      </c>
      <c r="D775" s="232" t="s">
        <v>394</v>
      </c>
      <c r="E775" s="233" t="s">
        <v>9032</v>
      </c>
      <c r="F775" s="234" t="s">
        <v>9033</v>
      </c>
      <c r="G775" s="235" t="s">
        <v>5242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9436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>
      <c r="A777" s="34"/>
      <c r="B777" s="35"/>
      <c r="C777" s="192" t="s">
        <v>3085</v>
      </c>
      <c r="D777" s="192" t="s">
        <v>274</v>
      </c>
      <c r="E777" s="193" t="s">
        <v>9035</v>
      </c>
      <c r="F777" s="194" t="s">
        <v>9036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9437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9038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>
      <c r="A779" s="34"/>
      <c r="B779" s="35"/>
      <c r="C779" s="232" t="s">
        <v>3092</v>
      </c>
      <c r="D779" s="232" t="s">
        <v>394</v>
      </c>
      <c r="E779" s="233" t="s">
        <v>9039</v>
      </c>
      <c r="F779" s="234" t="s">
        <v>9040</v>
      </c>
      <c r="G779" s="235" t="s">
        <v>5242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9438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>
      <c r="A781" s="34"/>
      <c r="B781" s="35"/>
      <c r="C781" s="192" t="s">
        <v>3101</v>
      </c>
      <c r="D781" s="192" t="s">
        <v>274</v>
      </c>
      <c r="E781" s="193" t="s">
        <v>9042</v>
      </c>
      <c r="F781" s="194" t="s">
        <v>9043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9439</v>
      </c>
    </row>
    <row r="782" spans="1:65" s="2" customFormat="1" ht="11.25">
      <c r="A782" s="34"/>
      <c r="B782" s="35"/>
      <c r="C782" s="36"/>
      <c r="D782" s="205" t="s">
        <v>281</v>
      </c>
      <c r="E782" s="36"/>
      <c r="F782" s="206" t="s">
        <v>9045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>
      <c r="A783" s="34"/>
      <c r="B783" s="35"/>
      <c r="C783" s="232" t="s">
        <v>3107</v>
      </c>
      <c r="D783" s="232" t="s">
        <v>394</v>
      </c>
      <c r="E783" s="233" t="s">
        <v>9046</v>
      </c>
      <c r="F783" s="234" t="s">
        <v>9047</v>
      </c>
      <c r="G783" s="235" t="s">
        <v>5242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9440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3112</v>
      </c>
      <c r="D785" s="192" t="s">
        <v>274</v>
      </c>
      <c r="E785" s="193" t="s">
        <v>9049</v>
      </c>
      <c r="F785" s="194" t="s">
        <v>9050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9441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9052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>
      <c r="A787" s="34"/>
      <c r="B787" s="35"/>
      <c r="C787" s="232" t="s">
        <v>3122</v>
      </c>
      <c r="D787" s="232" t="s">
        <v>394</v>
      </c>
      <c r="E787" s="233" t="s">
        <v>9147</v>
      </c>
      <c r="F787" s="234" t="s">
        <v>9148</v>
      </c>
      <c r="G787" s="235" t="s">
        <v>5242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9442</v>
      </c>
    </row>
    <row r="788" spans="1:65" s="14" customFormat="1" ht="11.25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>
      <c r="A789" s="34"/>
      <c r="B789" s="35"/>
      <c r="C789" s="232" t="s">
        <v>3136</v>
      </c>
      <c r="D789" s="232" t="s">
        <v>394</v>
      </c>
      <c r="E789" s="233" t="s">
        <v>9069</v>
      </c>
      <c r="F789" s="234" t="s">
        <v>9070</v>
      </c>
      <c r="G789" s="235" t="s">
        <v>5242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9443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>
      <c r="A791" s="34"/>
      <c r="B791" s="35"/>
      <c r="C791" s="232" t="s">
        <v>3142</v>
      </c>
      <c r="D791" s="232" t="s">
        <v>394</v>
      </c>
      <c r="E791" s="233" t="s">
        <v>9072</v>
      </c>
      <c r="F791" s="234" t="s">
        <v>9073</v>
      </c>
      <c r="G791" s="235" t="s">
        <v>5242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9444</v>
      </c>
    </row>
    <row r="792" spans="1:65" s="14" customFormat="1" ht="11.25">
      <c r="B792" s="221"/>
      <c r="C792" s="222"/>
      <c r="D792" s="212" t="s">
        <v>283</v>
      </c>
      <c r="E792" s="223" t="s">
        <v>1</v>
      </c>
      <c r="F792" s="224" t="s">
        <v>9445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>
      <c r="A793" s="34"/>
      <c r="B793" s="35"/>
      <c r="C793" s="232" t="s">
        <v>3156</v>
      </c>
      <c r="D793" s="232" t="s">
        <v>394</v>
      </c>
      <c r="E793" s="233" t="s">
        <v>9076</v>
      </c>
      <c r="F793" s="234" t="s">
        <v>9077</v>
      </c>
      <c r="G793" s="235" t="s">
        <v>5242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9446</v>
      </c>
    </row>
    <row r="794" spans="1:65" s="14" customFormat="1" ht="11.25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>
      <c r="A795" s="34"/>
      <c r="B795" s="35"/>
      <c r="C795" s="192" t="s">
        <v>3162</v>
      </c>
      <c r="D795" s="192" t="s">
        <v>274</v>
      </c>
      <c r="E795" s="193" t="s">
        <v>9082</v>
      </c>
      <c r="F795" s="194" t="s">
        <v>9083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9447</v>
      </c>
    </row>
    <row r="796" spans="1:65" s="2" customFormat="1" ht="11.25">
      <c r="A796" s="34"/>
      <c r="B796" s="35"/>
      <c r="C796" s="36"/>
      <c r="D796" s="205" t="s">
        <v>281</v>
      </c>
      <c r="E796" s="36"/>
      <c r="F796" s="206" t="s">
        <v>9085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>
      <c r="A797" s="34"/>
      <c r="B797" s="35"/>
      <c r="C797" s="232" t="s">
        <v>3168</v>
      </c>
      <c r="D797" s="232" t="s">
        <v>394</v>
      </c>
      <c r="E797" s="233" t="s">
        <v>9158</v>
      </c>
      <c r="F797" s="234" t="s">
        <v>9159</v>
      </c>
      <c r="G797" s="235" t="s">
        <v>5242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9448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>
      <c r="A799" s="34"/>
      <c r="B799" s="35"/>
      <c r="C799" s="232" t="s">
        <v>3174</v>
      </c>
      <c r="D799" s="232" t="s">
        <v>394</v>
      </c>
      <c r="E799" s="233" t="s">
        <v>9161</v>
      </c>
      <c r="F799" s="234" t="s">
        <v>9162</v>
      </c>
      <c r="G799" s="235" t="s">
        <v>5242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9449</v>
      </c>
    </row>
    <row r="800" spans="1:65" s="14" customFormat="1" ht="11.25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>
      <c r="A801" s="34"/>
      <c r="B801" s="35"/>
      <c r="C801" s="192" t="s">
        <v>3180</v>
      </c>
      <c r="D801" s="192" t="s">
        <v>274</v>
      </c>
      <c r="E801" s="193" t="s">
        <v>9089</v>
      </c>
      <c r="F801" s="194" t="s">
        <v>9090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9450</v>
      </c>
    </row>
    <row r="802" spans="1:65" s="2" customFormat="1" ht="11.25">
      <c r="A802" s="34"/>
      <c r="B802" s="35"/>
      <c r="C802" s="36"/>
      <c r="D802" s="205" t="s">
        <v>281</v>
      </c>
      <c r="E802" s="36"/>
      <c r="F802" s="206" t="s">
        <v>9092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>
      <c r="A803" s="34"/>
      <c r="B803" s="35"/>
      <c r="C803" s="232" t="s">
        <v>3189</v>
      </c>
      <c r="D803" s="232" t="s">
        <v>394</v>
      </c>
      <c r="E803" s="233" t="s">
        <v>9183</v>
      </c>
      <c r="F803" s="234" t="s">
        <v>9184</v>
      </c>
      <c r="G803" s="235" t="s">
        <v>5242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9451</v>
      </c>
    </row>
    <row r="804" spans="1:65" s="14" customFormat="1" ht="11.25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>
      <c r="A805" s="34"/>
      <c r="B805" s="35"/>
      <c r="C805" s="192" t="s">
        <v>3195</v>
      </c>
      <c r="D805" s="192" t="s">
        <v>274</v>
      </c>
      <c r="E805" s="193" t="s">
        <v>9056</v>
      </c>
      <c r="F805" s="194" t="s">
        <v>9057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9452</v>
      </c>
    </row>
    <row r="806" spans="1:65" s="2" customFormat="1" ht="11.25">
      <c r="A806" s="34"/>
      <c r="B806" s="35"/>
      <c r="C806" s="36"/>
      <c r="D806" s="205" t="s">
        <v>281</v>
      </c>
      <c r="E806" s="36"/>
      <c r="F806" s="206" t="s">
        <v>9059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>
      <c r="A807" s="34"/>
      <c r="B807" s="35"/>
      <c r="C807" s="232" t="s">
        <v>3207</v>
      </c>
      <c r="D807" s="232" t="s">
        <v>394</v>
      </c>
      <c r="E807" s="233" t="s">
        <v>9274</v>
      </c>
      <c r="F807" s="234" t="s">
        <v>9275</v>
      </c>
      <c r="G807" s="235" t="s">
        <v>5242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9453</v>
      </c>
    </row>
    <row r="808" spans="1:65" s="14" customFormat="1" ht="11.25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>
      <c r="A809" s="34"/>
      <c r="B809" s="35"/>
      <c r="C809" s="232" t="s">
        <v>3215</v>
      </c>
      <c r="D809" s="232" t="s">
        <v>394</v>
      </c>
      <c r="E809" s="233" t="s">
        <v>9187</v>
      </c>
      <c r="F809" s="234" t="s">
        <v>9188</v>
      </c>
      <c r="G809" s="235" t="s">
        <v>5242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9454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9455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>
      <c r="A811" s="34"/>
      <c r="B811" s="35"/>
      <c r="C811" s="192" t="s">
        <v>3221</v>
      </c>
      <c r="D811" s="192" t="s">
        <v>274</v>
      </c>
      <c r="E811" s="193" t="s">
        <v>9190</v>
      </c>
      <c r="F811" s="194" t="s">
        <v>9191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9456</v>
      </c>
    </row>
    <row r="812" spans="1:65" s="2" customFormat="1" ht="11.25">
      <c r="A812" s="34"/>
      <c r="B812" s="35"/>
      <c r="C812" s="36"/>
      <c r="D812" s="205" t="s">
        <v>281</v>
      </c>
      <c r="E812" s="36"/>
      <c r="F812" s="206" t="s">
        <v>9193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>
      <c r="A813" s="34"/>
      <c r="B813" s="35"/>
      <c r="C813" s="232" t="s">
        <v>3227</v>
      </c>
      <c r="D813" s="232" t="s">
        <v>394</v>
      </c>
      <c r="E813" s="233" t="s">
        <v>9194</v>
      </c>
      <c r="F813" s="234" t="s">
        <v>9195</v>
      </c>
      <c r="G813" s="235" t="s">
        <v>5242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9457</v>
      </c>
    </row>
    <row r="814" spans="1:65" s="14" customFormat="1" ht="11.25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>
      <c r="A815" s="34"/>
      <c r="B815" s="35"/>
      <c r="C815" s="192" t="s">
        <v>3232</v>
      </c>
      <c r="D815" s="192" t="s">
        <v>274</v>
      </c>
      <c r="E815" s="193" t="s">
        <v>9197</v>
      </c>
      <c r="F815" s="194" t="s">
        <v>9198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9458</v>
      </c>
    </row>
    <row r="816" spans="1:65" s="2" customFormat="1" ht="11.25">
      <c r="A816" s="34"/>
      <c r="B816" s="35"/>
      <c r="C816" s="36"/>
      <c r="D816" s="205" t="s">
        <v>281</v>
      </c>
      <c r="E816" s="36"/>
      <c r="F816" s="206" t="s">
        <v>9200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>
      <c r="A817" s="34"/>
      <c r="B817" s="35"/>
      <c r="C817" s="232" t="s">
        <v>3237</v>
      </c>
      <c r="D817" s="232" t="s">
        <v>394</v>
      </c>
      <c r="E817" s="233" t="s">
        <v>9201</v>
      </c>
      <c r="F817" s="234" t="s">
        <v>9202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9459</v>
      </c>
    </row>
    <row r="818" spans="1:65" s="14" customFormat="1" ht="11.25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>
      <c r="A819" s="34"/>
      <c r="B819" s="35"/>
      <c r="C819" s="192" t="s">
        <v>3244</v>
      </c>
      <c r="D819" s="192" t="s">
        <v>274</v>
      </c>
      <c r="E819" s="193" t="s">
        <v>9204</v>
      </c>
      <c r="F819" s="194" t="s">
        <v>9205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9460</v>
      </c>
    </row>
    <row r="820" spans="1:65" s="2" customFormat="1" ht="11.25">
      <c r="A820" s="34"/>
      <c r="B820" s="35"/>
      <c r="C820" s="36"/>
      <c r="D820" s="205" t="s">
        <v>281</v>
      </c>
      <c r="E820" s="36"/>
      <c r="F820" s="206" t="s">
        <v>9207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>
      <c r="A821" s="34"/>
      <c r="B821" s="35"/>
      <c r="C821" s="232" t="s">
        <v>3256</v>
      </c>
      <c r="D821" s="232" t="s">
        <v>394</v>
      </c>
      <c r="E821" s="233" t="s">
        <v>9293</v>
      </c>
      <c r="F821" s="234" t="s">
        <v>9294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9461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>
      <c r="A823" s="34"/>
      <c r="B823" s="35"/>
      <c r="C823" s="192" t="s">
        <v>3259</v>
      </c>
      <c r="D823" s="192" t="s">
        <v>274</v>
      </c>
      <c r="E823" s="193" t="s">
        <v>9096</v>
      </c>
      <c r="F823" s="194" t="s">
        <v>9097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9462</v>
      </c>
    </row>
    <row r="824" spans="1:65" s="2" customFormat="1" ht="11.25">
      <c r="A824" s="34"/>
      <c r="B824" s="35"/>
      <c r="C824" s="36"/>
      <c r="D824" s="205" t="s">
        <v>281</v>
      </c>
      <c r="E824" s="36"/>
      <c r="F824" s="206" t="s">
        <v>9099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>
      <c r="A825" s="34"/>
      <c r="B825" s="35"/>
      <c r="C825" s="232" t="s">
        <v>3267</v>
      </c>
      <c r="D825" s="232" t="s">
        <v>394</v>
      </c>
      <c r="E825" s="233" t="s">
        <v>9297</v>
      </c>
      <c r="F825" s="234" t="s">
        <v>9298</v>
      </c>
      <c r="G825" s="235" t="s">
        <v>5242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9463</v>
      </c>
    </row>
    <row r="826" spans="1:65" s="14" customFormat="1" ht="11.25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>
      <c r="A827" s="34"/>
      <c r="B827" s="35"/>
      <c r="C827" s="232" t="s">
        <v>3274</v>
      </c>
      <c r="D827" s="232" t="s">
        <v>394</v>
      </c>
      <c r="E827" s="233" t="s">
        <v>9300</v>
      </c>
      <c r="F827" s="234" t="s">
        <v>9301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9464</v>
      </c>
    </row>
    <row r="828" spans="1:65" s="14" customFormat="1" ht="11.25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>
      <c r="A829" s="34"/>
      <c r="B829" s="35"/>
      <c r="C829" s="192" t="s">
        <v>3280</v>
      </c>
      <c r="D829" s="192" t="s">
        <v>274</v>
      </c>
      <c r="E829" s="193" t="s">
        <v>9103</v>
      </c>
      <c r="F829" s="194" t="s">
        <v>9104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9465</v>
      </c>
    </row>
    <row r="830" spans="1:65" s="2" customFormat="1" ht="11.25">
      <c r="A830" s="34"/>
      <c r="B830" s="35"/>
      <c r="C830" s="36"/>
      <c r="D830" s="205" t="s">
        <v>281</v>
      </c>
      <c r="E830" s="36"/>
      <c r="F830" s="206" t="s">
        <v>9106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>
      <c r="A831" s="34"/>
      <c r="B831" s="35"/>
      <c r="C831" s="232" t="s">
        <v>3288</v>
      </c>
      <c r="D831" s="232" t="s">
        <v>394</v>
      </c>
      <c r="E831" s="233" t="s">
        <v>9208</v>
      </c>
      <c r="F831" s="234" t="s">
        <v>9209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9466</v>
      </c>
    </row>
    <row r="832" spans="1:65" s="14" customFormat="1" ht="11.25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>
      <c r="A833" s="34"/>
      <c r="B833" s="35"/>
      <c r="C833" s="232" t="s">
        <v>3297</v>
      </c>
      <c r="D833" s="232" t="s">
        <v>394</v>
      </c>
      <c r="E833" s="233" t="s">
        <v>9305</v>
      </c>
      <c r="F833" s="234" t="s">
        <v>9306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9467</v>
      </c>
    </row>
    <row r="834" spans="1:65" s="14" customFormat="1" ht="11.25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>
      <c r="A835" s="34"/>
      <c r="B835" s="35"/>
      <c r="C835" s="232" t="s">
        <v>3307</v>
      </c>
      <c r="D835" s="232" t="s">
        <v>394</v>
      </c>
      <c r="E835" s="233" t="s">
        <v>9211</v>
      </c>
      <c r="F835" s="234" t="s">
        <v>9212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9468</v>
      </c>
    </row>
    <row r="836" spans="1:65" s="14" customFormat="1" ht="11.25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>
      <c r="A837" s="34"/>
      <c r="B837" s="35"/>
      <c r="C837" s="192" t="s">
        <v>3311</v>
      </c>
      <c r="D837" s="192" t="s">
        <v>274</v>
      </c>
      <c r="E837" s="193" t="s">
        <v>9214</v>
      </c>
      <c r="F837" s="194" t="s">
        <v>9215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9469</v>
      </c>
    </row>
    <row r="838" spans="1:65" s="2" customFormat="1" ht="11.25">
      <c r="A838" s="34"/>
      <c r="B838" s="35"/>
      <c r="C838" s="36"/>
      <c r="D838" s="205" t="s">
        <v>281</v>
      </c>
      <c r="E838" s="36"/>
      <c r="F838" s="206" t="s">
        <v>9217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>
      <c r="A839" s="34"/>
      <c r="B839" s="35"/>
      <c r="C839" s="232" t="s">
        <v>3317</v>
      </c>
      <c r="D839" s="232" t="s">
        <v>394</v>
      </c>
      <c r="E839" s="233" t="s">
        <v>8918</v>
      </c>
      <c r="F839" s="234" t="s">
        <v>8919</v>
      </c>
      <c r="G839" s="235" t="s">
        <v>5242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9470</v>
      </c>
    </row>
    <row r="840" spans="1:65" s="14" customFormat="1" ht="11.25">
      <c r="B840" s="221"/>
      <c r="C840" s="222"/>
      <c r="D840" s="212" t="s">
        <v>283</v>
      </c>
      <c r="E840" s="223" t="s">
        <v>1</v>
      </c>
      <c r="F840" s="224" t="s">
        <v>9471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>
      <c r="A841" s="34"/>
      <c r="B841" s="35"/>
      <c r="C841" s="192" t="s">
        <v>3324</v>
      </c>
      <c r="D841" s="192" t="s">
        <v>274</v>
      </c>
      <c r="E841" s="193" t="s">
        <v>8921</v>
      </c>
      <c r="F841" s="194" t="s">
        <v>8922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9472</v>
      </c>
    </row>
    <row r="842" spans="1:65" s="2" customFormat="1" ht="11.25">
      <c r="A842" s="34"/>
      <c r="B842" s="35"/>
      <c r="C842" s="36"/>
      <c r="D842" s="205" t="s">
        <v>281</v>
      </c>
      <c r="E842" s="36"/>
      <c r="F842" s="206" t="s">
        <v>8924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>
      <c r="A843" s="34"/>
      <c r="B843" s="35"/>
      <c r="C843" s="232" t="s">
        <v>3334</v>
      </c>
      <c r="D843" s="232" t="s">
        <v>394</v>
      </c>
      <c r="E843" s="233" t="s">
        <v>9113</v>
      </c>
      <c r="F843" s="234" t="s">
        <v>9114</v>
      </c>
      <c r="G843" s="235" t="s">
        <v>5242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9473</v>
      </c>
    </row>
    <row r="844" spans="1:65" s="14" customFormat="1" ht="11.25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>
      <c r="A845" s="34"/>
      <c r="B845" s="35"/>
      <c r="C845" s="192" t="s">
        <v>3339</v>
      </c>
      <c r="D845" s="192" t="s">
        <v>274</v>
      </c>
      <c r="E845" s="193" t="s">
        <v>9116</v>
      </c>
      <c r="F845" s="194" t="s">
        <v>9117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9474</v>
      </c>
    </row>
    <row r="846" spans="1:65" s="2" customFormat="1" ht="11.25">
      <c r="A846" s="34"/>
      <c r="B846" s="35"/>
      <c r="C846" s="36"/>
      <c r="D846" s="205" t="s">
        <v>281</v>
      </c>
      <c r="E846" s="36"/>
      <c r="F846" s="206" t="s">
        <v>9119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>
      <c r="A847" s="34"/>
      <c r="B847" s="35"/>
      <c r="C847" s="232" t="s">
        <v>3345</v>
      </c>
      <c r="D847" s="232" t="s">
        <v>394</v>
      </c>
      <c r="E847" s="233" t="s">
        <v>9313</v>
      </c>
      <c r="F847" s="234" t="s">
        <v>9314</v>
      </c>
      <c r="G847" s="235" t="s">
        <v>5242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9475</v>
      </c>
    </row>
    <row r="848" spans="1:65" s="14" customFormat="1" ht="11.25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>
      <c r="A849" s="34"/>
      <c r="B849" s="35"/>
      <c r="C849" s="192" t="s">
        <v>3349</v>
      </c>
      <c r="D849" s="192" t="s">
        <v>274</v>
      </c>
      <c r="E849" s="193" t="s">
        <v>9316</v>
      </c>
      <c r="F849" s="194" t="s">
        <v>9317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9476</v>
      </c>
    </row>
    <row r="850" spans="1:65" s="2" customFormat="1" ht="11.25">
      <c r="A850" s="34"/>
      <c r="B850" s="35"/>
      <c r="C850" s="36"/>
      <c r="D850" s="205" t="s">
        <v>281</v>
      </c>
      <c r="E850" s="36"/>
      <c r="F850" s="206" t="s">
        <v>9319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>
      <c r="B851" s="176"/>
      <c r="C851" s="177"/>
      <c r="D851" s="178" t="s">
        <v>75</v>
      </c>
      <c r="E851" s="190" t="s">
        <v>9477</v>
      </c>
      <c r="F851" s="190" t="s">
        <v>9478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>
      <c r="A852" s="34"/>
      <c r="B852" s="35"/>
      <c r="C852" s="232" t="s">
        <v>3353</v>
      </c>
      <c r="D852" s="232" t="s">
        <v>394</v>
      </c>
      <c r="E852" s="233" t="s">
        <v>9479</v>
      </c>
      <c r="F852" s="234" t="s">
        <v>9480</v>
      </c>
      <c r="G852" s="235" t="s">
        <v>5242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9481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>
      <c r="A854" s="34"/>
      <c r="B854" s="35"/>
      <c r="C854" s="192" t="s">
        <v>3358</v>
      </c>
      <c r="D854" s="192" t="s">
        <v>274</v>
      </c>
      <c r="E854" s="193" t="s">
        <v>9237</v>
      </c>
      <c r="F854" s="194" t="s">
        <v>9238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9482</v>
      </c>
    </row>
    <row r="855" spans="1:65" s="2" customFormat="1" ht="11.25">
      <c r="A855" s="34"/>
      <c r="B855" s="35"/>
      <c r="C855" s="36"/>
      <c r="D855" s="205" t="s">
        <v>281</v>
      </c>
      <c r="E855" s="36"/>
      <c r="F855" s="206" t="s">
        <v>9240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>
      <c r="A856" s="34"/>
      <c r="B856" s="35"/>
      <c r="C856" s="232" t="s">
        <v>3367</v>
      </c>
      <c r="D856" s="232" t="s">
        <v>394</v>
      </c>
      <c r="E856" s="233" t="s">
        <v>9032</v>
      </c>
      <c r="F856" s="234" t="s">
        <v>9033</v>
      </c>
      <c r="G856" s="235" t="s">
        <v>5242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9483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>
      <c r="A858" s="34"/>
      <c r="B858" s="35"/>
      <c r="C858" s="192" t="s">
        <v>3372</v>
      </c>
      <c r="D858" s="192" t="s">
        <v>274</v>
      </c>
      <c r="E858" s="193" t="s">
        <v>9035</v>
      </c>
      <c r="F858" s="194" t="s">
        <v>9036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9484</v>
      </c>
    </row>
    <row r="859" spans="1:65" s="2" customFormat="1" ht="11.25">
      <c r="A859" s="34"/>
      <c r="B859" s="35"/>
      <c r="C859" s="36"/>
      <c r="D859" s="205" t="s">
        <v>281</v>
      </c>
      <c r="E859" s="36"/>
      <c r="F859" s="206" t="s">
        <v>9038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>
      <c r="A860" s="34"/>
      <c r="B860" s="35"/>
      <c r="C860" s="232" t="s">
        <v>3379</v>
      </c>
      <c r="D860" s="232" t="s">
        <v>394</v>
      </c>
      <c r="E860" s="233" t="s">
        <v>9039</v>
      </c>
      <c r="F860" s="234" t="s">
        <v>9040</v>
      </c>
      <c r="G860" s="235" t="s">
        <v>5242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9485</v>
      </c>
    </row>
    <row r="861" spans="1:65" s="14" customFormat="1" ht="11.25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>
      <c r="A862" s="34"/>
      <c r="B862" s="35"/>
      <c r="C862" s="192" t="s">
        <v>3385</v>
      </c>
      <c r="D862" s="192" t="s">
        <v>274</v>
      </c>
      <c r="E862" s="193" t="s">
        <v>9042</v>
      </c>
      <c r="F862" s="194" t="s">
        <v>9043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9486</v>
      </c>
    </row>
    <row r="863" spans="1:65" s="2" customFormat="1" ht="11.25">
      <c r="A863" s="34"/>
      <c r="B863" s="35"/>
      <c r="C863" s="36"/>
      <c r="D863" s="205" t="s">
        <v>281</v>
      </c>
      <c r="E863" s="36"/>
      <c r="F863" s="206" t="s">
        <v>9045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>
      <c r="A864" s="34"/>
      <c r="B864" s="35"/>
      <c r="C864" s="232" t="s">
        <v>3391</v>
      </c>
      <c r="D864" s="232" t="s">
        <v>394</v>
      </c>
      <c r="E864" s="233" t="s">
        <v>9388</v>
      </c>
      <c r="F864" s="234" t="s">
        <v>9389</v>
      </c>
      <c r="G864" s="235" t="s">
        <v>5242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9487</v>
      </c>
    </row>
    <row r="865" spans="1:65" s="14" customFormat="1" ht="11.25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>
      <c r="A866" s="34"/>
      <c r="B866" s="35"/>
      <c r="C866" s="232" t="s">
        <v>3396</v>
      </c>
      <c r="D866" s="232" t="s">
        <v>394</v>
      </c>
      <c r="E866" s="233" t="s">
        <v>9046</v>
      </c>
      <c r="F866" s="234" t="s">
        <v>9047</v>
      </c>
      <c r="G866" s="235" t="s">
        <v>5242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9488</v>
      </c>
    </row>
    <row r="867" spans="1:65" s="14" customFormat="1" ht="11.25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>
      <c r="A868" s="34"/>
      <c r="B868" s="35"/>
      <c r="C868" s="192" t="s">
        <v>3401</v>
      </c>
      <c r="D868" s="192" t="s">
        <v>274</v>
      </c>
      <c r="E868" s="193" t="s">
        <v>9049</v>
      </c>
      <c r="F868" s="194" t="s">
        <v>9050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9489</v>
      </c>
    </row>
    <row r="869" spans="1:65" s="2" customFormat="1" ht="11.25">
      <c r="A869" s="34"/>
      <c r="B869" s="35"/>
      <c r="C869" s="36"/>
      <c r="D869" s="205" t="s">
        <v>281</v>
      </c>
      <c r="E869" s="36"/>
      <c r="F869" s="206" t="s">
        <v>9052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>
      <c r="A870" s="34"/>
      <c r="B870" s="35"/>
      <c r="C870" s="232" t="s">
        <v>3405</v>
      </c>
      <c r="D870" s="232" t="s">
        <v>394</v>
      </c>
      <c r="E870" s="233" t="s">
        <v>9147</v>
      </c>
      <c r="F870" s="234" t="s">
        <v>9148</v>
      </c>
      <c r="G870" s="235" t="s">
        <v>5242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9490</v>
      </c>
    </row>
    <row r="871" spans="1:65" s="14" customFormat="1" ht="11.25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>
      <c r="A872" s="34"/>
      <c r="B872" s="35"/>
      <c r="C872" s="232" t="s">
        <v>3409</v>
      </c>
      <c r="D872" s="232" t="s">
        <v>394</v>
      </c>
      <c r="E872" s="233" t="s">
        <v>9069</v>
      </c>
      <c r="F872" s="234" t="s">
        <v>9070</v>
      </c>
      <c r="G872" s="235" t="s">
        <v>5242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9491</v>
      </c>
    </row>
    <row r="873" spans="1:65" s="14" customFormat="1" ht="11.25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>
      <c r="A874" s="34"/>
      <c r="B874" s="35"/>
      <c r="C874" s="232" t="s">
        <v>3414</v>
      </c>
      <c r="D874" s="232" t="s">
        <v>394</v>
      </c>
      <c r="E874" s="233" t="s">
        <v>9072</v>
      </c>
      <c r="F874" s="234" t="s">
        <v>9073</v>
      </c>
      <c r="G874" s="235" t="s">
        <v>5242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9492</v>
      </c>
    </row>
    <row r="875" spans="1:65" s="14" customFormat="1" ht="11.25">
      <c r="B875" s="221"/>
      <c r="C875" s="222"/>
      <c r="D875" s="212" t="s">
        <v>283</v>
      </c>
      <c r="E875" s="223" t="s">
        <v>1</v>
      </c>
      <c r="F875" s="224" t="s">
        <v>9493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>
      <c r="A876" s="34"/>
      <c r="B876" s="35"/>
      <c r="C876" s="232" t="s">
        <v>3420</v>
      </c>
      <c r="D876" s="232" t="s">
        <v>394</v>
      </c>
      <c r="E876" s="233" t="s">
        <v>9076</v>
      </c>
      <c r="F876" s="234" t="s">
        <v>9077</v>
      </c>
      <c r="G876" s="235" t="s">
        <v>5242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9494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>
      <c r="A878" s="34"/>
      <c r="B878" s="35"/>
      <c r="C878" s="192" t="s">
        <v>3426</v>
      </c>
      <c r="D878" s="192" t="s">
        <v>274</v>
      </c>
      <c r="E878" s="193" t="s">
        <v>9082</v>
      </c>
      <c r="F878" s="194" t="s">
        <v>9083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9495</v>
      </c>
    </row>
    <row r="879" spans="1:65" s="2" customFormat="1" ht="11.25">
      <c r="A879" s="34"/>
      <c r="B879" s="35"/>
      <c r="C879" s="36"/>
      <c r="D879" s="205" t="s">
        <v>281</v>
      </c>
      <c r="E879" s="36"/>
      <c r="F879" s="206" t="s">
        <v>9085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>
      <c r="A880" s="34"/>
      <c r="B880" s="35"/>
      <c r="C880" s="232" t="s">
        <v>3433</v>
      </c>
      <c r="D880" s="232" t="s">
        <v>394</v>
      </c>
      <c r="E880" s="233" t="s">
        <v>9158</v>
      </c>
      <c r="F880" s="234" t="s">
        <v>9159</v>
      </c>
      <c r="G880" s="235" t="s">
        <v>5242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9496</v>
      </c>
    </row>
    <row r="881" spans="1:65" s="14" customFormat="1" ht="11.25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>
      <c r="A882" s="34"/>
      <c r="B882" s="35"/>
      <c r="C882" s="232" t="s">
        <v>3438</v>
      </c>
      <c r="D882" s="232" t="s">
        <v>394</v>
      </c>
      <c r="E882" s="233" t="s">
        <v>9161</v>
      </c>
      <c r="F882" s="234" t="s">
        <v>9162</v>
      </c>
      <c r="G882" s="235" t="s">
        <v>5242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9497</v>
      </c>
    </row>
    <row r="883" spans="1:65" s="14" customFormat="1" ht="11.25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>
      <c r="A884" s="34"/>
      <c r="B884" s="35"/>
      <c r="C884" s="192" t="s">
        <v>3442</v>
      </c>
      <c r="D884" s="192" t="s">
        <v>274</v>
      </c>
      <c r="E884" s="193" t="s">
        <v>9089</v>
      </c>
      <c r="F884" s="194" t="s">
        <v>9090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9498</v>
      </c>
    </row>
    <row r="885" spans="1:65" s="2" customFormat="1" ht="11.25">
      <c r="A885" s="34"/>
      <c r="B885" s="35"/>
      <c r="C885" s="36"/>
      <c r="D885" s="205" t="s">
        <v>281</v>
      </c>
      <c r="E885" s="36"/>
      <c r="F885" s="206" t="s">
        <v>9092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>
      <c r="A886" s="34"/>
      <c r="B886" s="35"/>
      <c r="C886" s="232" t="s">
        <v>7073</v>
      </c>
      <c r="D886" s="232" t="s">
        <v>394</v>
      </c>
      <c r="E886" s="233" t="s">
        <v>9183</v>
      </c>
      <c r="F886" s="234" t="s">
        <v>9184</v>
      </c>
      <c r="G886" s="235" t="s">
        <v>5242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9499</v>
      </c>
    </row>
    <row r="887" spans="1:65" s="14" customFormat="1" ht="11.25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>
      <c r="A888" s="34"/>
      <c r="B888" s="35"/>
      <c r="C888" s="192" t="s">
        <v>3447</v>
      </c>
      <c r="D888" s="192" t="s">
        <v>274</v>
      </c>
      <c r="E888" s="193" t="s">
        <v>9056</v>
      </c>
      <c r="F888" s="194" t="s">
        <v>9057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9500</v>
      </c>
    </row>
    <row r="889" spans="1:65" s="2" customFormat="1" ht="11.25">
      <c r="A889" s="34"/>
      <c r="B889" s="35"/>
      <c r="C889" s="36"/>
      <c r="D889" s="205" t="s">
        <v>281</v>
      </c>
      <c r="E889" s="36"/>
      <c r="F889" s="206" t="s">
        <v>9059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>
      <c r="A890" s="34"/>
      <c r="B890" s="35"/>
      <c r="C890" s="232" t="s">
        <v>3451</v>
      </c>
      <c r="D890" s="232" t="s">
        <v>394</v>
      </c>
      <c r="E890" s="233" t="s">
        <v>9274</v>
      </c>
      <c r="F890" s="234" t="s">
        <v>9275</v>
      </c>
      <c r="G890" s="235" t="s">
        <v>5242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9501</v>
      </c>
    </row>
    <row r="891" spans="1:65" s="14" customFormat="1" ht="11.25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>
      <c r="A892" s="34"/>
      <c r="B892" s="35"/>
      <c r="C892" s="232" t="s">
        <v>7351</v>
      </c>
      <c r="D892" s="232" t="s">
        <v>394</v>
      </c>
      <c r="E892" s="233" t="s">
        <v>9187</v>
      </c>
      <c r="F892" s="234" t="s">
        <v>9188</v>
      </c>
      <c r="G892" s="235" t="s">
        <v>5242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9503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>
      <c r="A894" s="34"/>
      <c r="B894" s="35"/>
      <c r="C894" s="192" t="s">
        <v>3455</v>
      </c>
      <c r="D894" s="192" t="s">
        <v>274</v>
      </c>
      <c r="E894" s="193" t="s">
        <v>9190</v>
      </c>
      <c r="F894" s="194" t="s">
        <v>9191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9504</v>
      </c>
    </row>
    <row r="895" spans="1:65" s="2" customFormat="1" ht="11.25">
      <c r="A895" s="34"/>
      <c r="B895" s="35"/>
      <c r="C895" s="36"/>
      <c r="D895" s="205" t="s">
        <v>281</v>
      </c>
      <c r="E895" s="36"/>
      <c r="F895" s="206" t="s">
        <v>9193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>
      <c r="A896" s="34"/>
      <c r="B896" s="35"/>
      <c r="C896" s="232" t="s">
        <v>3460</v>
      </c>
      <c r="D896" s="232" t="s">
        <v>394</v>
      </c>
      <c r="E896" s="233" t="s">
        <v>9194</v>
      </c>
      <c r="F896" s="234" t="s">
        <v>9195</v>
      </c>
      <c r="G896" s="235" t="s">
        <v>5242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9505</v>
      </c>
    </row>
    <row r="897" spans="1:65" s="14" customFormat="1" ht="11.25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>
      <c r="A898" s="34"/>
      <c r="B898" s="35"/>
      <c r="C898" s="192" t="s">
        <v>3465</v>
      </c>
      <c r="D898" s="192" t="s">
        <v>274</v>
      </c>
      <c r="E898" s="193" t="s">
        <v>9197</v>
      </c>
      <c r="F898" s="194" t="s">
        <v>9198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9506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9200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>
      <c r="A900" s="34"/>
      <c r="B900" s="35"/>
      <c r="C900" s="232" t="s">
        <v>3535</v>
      </c>
      <c r="D900" s="232" t="s">
        <v>394</v>
      </c>
      <c r="E900" s="233" t="s">
        <v>9201</v>
      </c>
      <c r="F900" s="234" t="s">
        <v>9202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9507</v>
      </c>
    </row>
    <row r="901" spans="1:65" s="14" customFormat="1" ht="11.25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>
      <c r="A902" s="34"/>
      <c r="B902" s="35"/>
      <c r="C902" s="192" t="s">
        <v>3583</v>
      </c>
      <c r="D902" s="192" t="s">
        <v>274</v>
      </c>
      <c r="E902" s="193" t="s">
        <v>9204</v>
      </c>
      <c r="F902" s="194" t="s">
        <v>9205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9508</v>
      </c>
    </row>
    <row r="903" spans="1:65" s="2" customFormat="1" ht="11.25">
      <c r="A903" s="34"/>
      <c r="B903" s="35"/>
      <c r="C903" s="36"/>
      <c r="D903" s="205" t="s">
        <v>281</v>
      </c>
      <c r="E903" s="36"/>
      <c r="F903" s="206" t="s">
        <v>9207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>
      <c r="A904" s="34"/>
      <c r="B904" s="35"/>
      <c r="C904" s="232" t="s">
        <v>3595</v>
      </c>
      <c r="D904" s="232" t="s">
        <v>394</v>
      </c>
      <c r="E904" s="233" t="s">
        <v>9293</v>
      </c>
      <c r="F904" s="234" t="s">
        <v>9294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9509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>
      <c r="A906" s="34"/>
      <c r="B906" s="35"/>
      <c r="C906" s="192" t="s">
        <v>3603</v>
      </c>
      <c r="D906" s="192" t="s">
        <v>274</v>
      </c>
      <c r="E906" s="193" t="s">
        <v>9096</v>
      </c>
      <c r="F906" s="194" t="s">
        <v>9097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9510</v>
      </c>
    </row>
    <row r="907" spans="1:65" s="2" customFormat="1" ht="11.25">
      <c r="A907" s="34"/>
      <c r="B907" s="35"/>
      <c r="C907" s="36"/>
      <c r="D907" s="205" t="s">
        <v>281</v>
      </c>
      <c r="E907" s="36"/>
      <c r="F907" s="206" t="s">
        <v>9099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>
      <c r="A908" s="34"/>
      <c r="B908" s="35"/>
      <c r="C908" s="232" t="s">
        <v>3611</v>
      </c>
      <c r="D908" s="232" t="s">
        <v>394</v>
      </c>
      <c r="E908" s="233" t="s">
        <v>9297</v>
      </c>
      <c r="F908" s="234" t="s">
        <v>9298</v>
      </c>
      <c r="G908" s="235" t="s">
        <v>5242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9511</v>
      </c>
    </row>
    <row r="909" spans="1:65" s="14" customFormat="1" ht="11.25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>
      <c r="A910" s="34"/>
      <c r="B910" s="35"/>
      <c r="C910" s="232" t="s">
        <v>3616</v>
      </c>
      <c r="D910" s="232" t="s">
        <v>394</v>
      </c>
      <c r="E910" s="233" t="s">
        <v>9300</v>
      </c>
      <c r="F910" s="234" t="s">
        <v>9301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9512</v>
      </c>
    </row>
    <row r="911" spans="1:65" s="14" customFormat="1" ht="11.25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>
      <c r="A912" s="34"/>
      <c r="B912" s="35"/>
      <c r="C912" s="192" t="s">
        <v>3622</v>
      </c>
      <c r="D912" s="192" t="s">
        <v>274</v>
      </c>
      <c r="E912" s="193" t="s">
        <v>9103</v>
      </c>
      <c r="F912" s="194" t="s">
        <v>9104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9513</v>
      </c>
    </row>
    <row r="913" spans="1:65" s="2" customFormat="1" ht="11.25">
      <c r="A913" s="34"/>
      <c r="B913" s="35"/>
      <c r="C913" s="36"/>
      <c r="D913" s="205" t="s">
        <v>281</v>
      </c>
      <c r="E913" s="36"/>
      <c r="F913" s="206" t="s">
        <v>9106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>
      <c r="A914" s="34"/>
      <c r="B914" s="35"/>
      <c r="C914" s="232" t="s">
        <v>3628</v>
      </c>
      <c r="D914" s="232" t="s">
        <v>394</v>
      </c>
      <c r="E914" s="233" t="s">
        <v>9208</v>
      </c>
      <c r="F914" s="234" t="s">
        <v>9209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9514</v>
      </c>
    </row>
    <row r="915" spans="1:65" s="14" customFormat="1" ht="11.25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>
      <c r="A916" s="34"/>
      <c r="B916" s="35"/>
      <c r="C916" s="232" t="s">
        <v>3648</v>
      </c>
      <c r="D916" s="232" t="s">
        <v>394</v>
      </c>
      <c r="E916" s="233" t="s">
        <v>9305</v>
      </c>
      <c r="F916" s="234" t="s">
        <v>9306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9515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>
      <c r="A918" s="34"/>
      <c r="B918" s="35"/>
      <c r="C918" s="232" t="s">
        <v>3655</v>
      </c>
      <c r="D918" s="232" t="s">
        <v>394</v>
      </c>
      <c r="E918" s="233" t="s">
        <v>9211</v>
      </c>
      <c r="F918" s="234" t="s">
        <v>9212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9516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3660</v>
      </c>
      <c r="D920" s="192" t="s">
        <v>274</v>
      </c>
      <c r="E920" s="193" t="s">
        <v>9214</v>
      </c>
      <c r="F920" s="194" t="s">
        <v>9215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9217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>
      <c r="A922" s="34"/>
      <c r="B922" s="35"/>
      <c r="C922" s="232" t="s">
        <v>3667</v>
      </c>
      <c r="D922" s="232" t="s">
        <v>394</v>
      </c>
      <c r="E922" s="233" t="s">
        <v>8918</v>
      </c>
      <c r="F922" s="234" t="s">
        <v>8919</v>
      </c>
      <c r="G922" s="235" t="s">
        <v>5242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9518</v>
      </c>
    </row>
    <row r="923" spans="1:65" s="14" customFormat="1" ht="11.25">
      <c r="B923" s="221"/>
      <c r="C923" s="222"/>
      <c r="D923" s="212" t="s">
        <v>283</v>
      </c>
      <c r="E923" s="223" t="s">
        <v>1</v>
      </c>
      <c r="F923" s="224" t="s">
        <v>9519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>
      <c r="A924" s="34"/>
      <c r="B924" s="35"/>
      <c r="C924" s="192" t="s">
        <v>3671</v>
      </c>
      <c r="D924" s="192" t="s">
        <v>274</v>
      </c>
      <c r="E924" s="193" t="s">
        <v>8921</v>
      </c>
      <c r="F924" s="194" t="s">
        <v>8922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9520</v>
      </c>
    </row>
    <row r="925" spans="1:65" s="2" customFormat="1" ht="11.25">
      <c r="A925" s="34"/>
      <c r="B925" s="35"/>
      <c r="C925" s="36"/>
      <c r="D925" s="205" t="s">
        <v>281</v>
      </c>
      <c r="E925" s="36"/>
      <c r="F925" s="206" t="s">
        <v>8924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>
      <c r="A926" s="34"/>
      <c r="B926" s="35"/>
      <c r="C926" s="232" t="s">
        <v>3677</v>
      </c>
      <c r="D926" s="232" t="s">
        <v>394</v>
      </c>
      <c r="E926" s="233" t="s">
        <v>9113</v>
      </c>
      <c r="F926" s="234" t="s">
        <v>9114</v>
      </c>
      <c r="G926" s="235" t="s">
        <v>5242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9521</v>
      </c>
    </row>
    <row r="927" spans="1:65" s="14" customFormat="1" ht="11.25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>
      <c r="A928" s="34"/>
      <c r="B928" s="35"/>
      <c r="C928" s="192" t="s">
        <v>3682</v>
      </c>
      <c r="D928" s="192" t="s">
        <v>274</v>
      </c>
      <c r="E928" s="193" t="s">
        <v>9116</v>
      </c>
      <c r="F928" s="194" t="s">
        <v>9117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9522</v>
      </c>
    </row>
    <row r="929" spans="1:65" s="2" customFormat="1" ht="11.25">
      <c r="A929" s="34"/>
      <c r="B929" s="35"/>
      <c r="C929" s="36"/>
      <c r="D929" s="205" t="s">
        <v>281</v>
      </c>
      <c r="E929" s="36"/>
      <c r="F929" s="206" t="s">
        <v>9119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>
      <c r="A930" s="34"/>
      <c r="B930" s="35"/>
      <c r="C930" s="232" t="s">
        <v>7090</v>
      </c>
      <c r="D930" s="232" t="s">
        <v>394</v>
      </c>
      <c r="E930" s="233" t="s">
        <v>9313</v>
      </c>
      <c r="F930" s="234" t="s">
        <v>9314</v>
      </c>
      <c r="G930" s="235" t="s">
        <v>5242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9523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3689</v>
      </c>
      <c r="D932" s="192" t="s">
        <v>274</v>
      </c>
      <c r="E932" s="193" t="s">
        <v>9316</v>
      </c>
      <c r="F932" s="194" t="s">
        <v>9317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9524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9319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>
      <c r="B934" s="176"/>
      <c r="C934" s="177"/>
      <c r="D934" s="178" t="s">
        <v>75</v>
      </c>
      <c r="E934" s="190" t="s">
        <v>9525</v>
      </c>
      <c r="F934" s="190" t="s">
        <v>9526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>
      <c r="A935" s="34"/>
      <c r="B935" s="35"/>
      <c r="C935" s="232" t="s">
        <v>3697</v>
      </c>
      <c r="D935" s="232" t="s">
        <v>394</v>
      </c>
      <c r="E935" s="233" t="s">
        <v>9527</v>
      </c>
      <c r="F935" s="234" t="s">
        <v>9528</v>
      </c>
      <c r="G935" s="235" t="s">
        <v>5242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9529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>
      <c r="A937" s="34"/>
      <c r="B937" s="35"/>
      <c r="C937" s="192" t="s">
        <v>3702</v>
      </c>
      <c r="D937" s="192" t="s">
        <v>274</v>
      </c>
      <c r="E937" s="193" t="s">
        <v>9028</v>
      </c>
      <c r="F937" s="194" t="s">
        <v>9029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9530</v>
      </c>
    </row>
    <row r="938" spans="1:65" s="2" customFormat="1" ht="11.25">
      <c r="A938" s="34"/>
      <c r="B938" s="35"/>
      <c r="C938" s="36"/>
      <c r="D938" s="205" t="s">
        <v>281</v>
      </c>
      <c r="E938" s="36"/>
      <c r="F938" s="206" t="s">
        <v>9031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>
      <c r="A939" s="34"/>
      <c r="B939" s="35"/>
      <c r="C939" s="232" t="s">
        <v>3709</v>
      </c>
      <c r="D939" s="232" t="s">
        <v>394</v>
      </c>
      <c r="E939" s="233" t="s">
        <v>9032</v>
      </c>
      <c r="F939" s="234" t="s">
        <v>9033</v>
      </c>
      <c r="G939" s="235" t="s">
        <v>5242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9531</v>
      </c>
    </row>
    <row r="940" spans="1:65" s="14" customFormat="1" ht="11.25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>
      <c r="A941" s="34"/>
      <c r="B941" s="35"/>
      <c r="C941" s="192" t="s">
        <v>3715</v>
      </c>
      <c r="D941" s="192" t="s">
        <v>274</v>
      </c>
      <c r="E941" s="193" t="s">
        <v>9035</v>
      </c>
      <c r="F941" s="194" t="s">
        <v>9036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9532</v>
      </c>
    </row>
    <row r="942" spans="1:65" s="2" customFormat="1" ht="11.25">
      <c r="A942" s="34"/>
      <c r="B942" s="35"/>
      <c r="C942" s="36"/>
      <c r="D942" s="205" t="s">
        <v>281</v>
      </c>
      <c r="E942" s="36"/>
      <c r="F942" s="206" t="s">
        <v>9038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>
      <c r="A943" s="34"/>
      <c r="B943" s="35"/>
      <c r="C943" s="232" t="s">
        <v>3719</v>
      </c>
      <c r="D943" s="232" t="s">
        <v>394</v>
      </c>
      <c r="E943" s="233" t="s">
        <v>9039</v>
      </c>
      <c r="F943" s="234" t="s">
        <v>9040</v>
      </c>
      <c r="G943" s="235" t="s">
        <v>5242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9533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>
      <c r="A945" s="34"/>
      <c r="B945" s="35"/>
      <c r="C945" s="192" t="s">
        <v>3725</v>
      </c>
      <c r="D945" s="192" t="s">
        <v>274</v>
      </c>
      <c r="E945" s="193" t="s">
        <v>9042</v>
      </c>
      <c r="F945" s="194" t="s">
        <v>9043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9534</v>
      </c>
    </row>
    <row r="946" spans="1:65" s="2" customFormat="1" ht="11.25">
      <c r="A946" s="34"/>
      <c r="B946" s="35"/>
      <c r="C946" s="36"/>
      <c r="D946" s="205" t="s">
        <v>281</v>
      </c>
      <c r="E946" s="36"/>
      <c r="F946" s="206" t="s">
        <v>9045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>
      <c r="A947" s="34"/>
      <c r="B947" s="35"/>
      <c r="C947" s="232" t="s">
        <v>3731</v>
      </c>
      <c r="D947" s="232" t="s">
        <v>394</v>
      </c>
      <c r="E947" s="233" t="s">
        <v>9046</v>
      </c>
      <c r="F947" s="234" t="s">
        <v>9047</v>
      </c>
      <c r="G947" s="235" t="s">
        <v>5242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9535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>
      <c r="A949" s="34"/>
      <c r="B949" s="35"/>
      <c r="C949" s="192" t="s">
        <v>3737</v>
      </c>
      <c r="D949" s="192" t="s">
        <v>274</v>
      </c>
      <c r="E949" s="193" t="s">
        <v>9049</v>
      </c>
      <c r="F949" s="194" t="s">
        <v>9050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9536</v>
      </c>
    </row>
    <row r="950" spans="1:65" s="2" customFormat="1" ht="11.25">
      <c r="A950" s="34"/>
      <c r="B950" s="35"/>
      <c r="C950" s="36"/>
      <c r="D950" s="205" t="s">
        <v>281</v>
      </c>
      <c r="E950" s="36"/>
      <c r="F950" s="206" t="s">
        <v>9052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>
      <c r="A951" s="34"/>
      <c r="B951" s="35"/>
      <c r="C951" s="232" t="s">
        <v>3743</v>
      </c>
      <c r="D951" s="232" t="s">
        <v>394</v>
      </c>
      <c r="E951" s="233" t="s">
        <v>9147</v>
      </c>
      <c r="F951" s="234" t="s">
        <v>9148</v>
      </c>
      <c r="G951" s="235" t="s">
        <v>5242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9537</v>
      </c>
    </row>
    <row r="952" spans="1:65" s="14" customFormat="1" ht="11.25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>
      <c r="A953" s="34"/>
      <c r="B953" s="35"/>
      <c r="C953" s="232" t="s">
        <v>3748</v>
      </c>
      <c r="D953" s="232" t="s">
        <v>394</v>
      </c>
      <c r="E953" s="233" t="s">
        <v>9069</v>
      </c>
      <c r="F953" s="234" t="s">
        <v>9070</v>
      </c>
      <c r="G953" s="235" t="s">
        <v>5242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9538</v>
      </c>
    </row>
    <row r="954" spans="1:65" s="14" customFormat="1" ht="11.25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>
      <c r="A955" s="34"/>
      <c r="B955" s="35"/>
      <c r="C955" s="232" t="s">
        <v>3754</v>
      </c>
      <c r="D955" s="232" t="s">
        <v>394</v>
      </c>
      <c r="E955" s="233" t="s">
        <v>9072</v>
      </c>
      <c r="F955" s="234" t="s">
        <v>9073</v>
      </c>
      <c r="G955" s="235" t="s">
        <v>5242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9539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>
      <c r="A957" s="34"/>
      <c r="B957" s="35"/>
      <c r="C957" s="232" t="s">
        <v>3774</v>
      </c>
      <c r="D957" s="232" t="s">
        <v>394</v>
      </c>
      <c r="E957" s="233" t="s">
        <v>9076</v>
      </c>
      <c r="F957" s="234" t="s">
        <v>9077</v>
      </c>
      <c r="G957" s="235" t="s">
        <v>5242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9540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>
      <c r="A959" s="34"/>
      <c r="B959" s="35"/>
      <c r="C959" s="192" t="s">
        <v>3787</v>
      </c>
      <c r="D959" s="192" t="s">
        <v>274</v>
      </c>
      <c r="E959" s="193" t="s">
        <v>9082</v>
      </c>
      <c r="F959" s="194" t="s">
        <v>9083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9541</v>
      </c>
    </row>
    <row r="960" spans="1:65" s="2" customFormat="1" ht="11.25">
      <c r="A960" s="34"/>
      <c r="B960" s="35"/>
      <c r="C960" s="36"/>
      <c r="D960" s="205" t="s">
        <v>281</v>
      </c>
      <c r="E960" s="36"/>
      <c r="F960" s="206" t="s">
        <v>9085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>
      <c r="A961" s="34"/>
      <c r="B961" s="35"/>
      <c r="C961" s="232" t="s">
        <v>3792</v>
      </c>
      <c r="D961" s="232" t="s">
        <v>394</v>
      </c>
      <c r="E961" s="233" t="s">
        <v>9161</v>
      </c>
      <c r="F961" s="234" t="s">
        <v>9162</v>
      </c>
      <c r="G961" s="235" t="s">
        <v>5242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9542</v>
      </c>
    </row>
    <row r="962" spans="1:65" s="14" customFormat="1" ht="11.25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>
      <c r="A963" s="34"/>
      <c r="B963" s="35"/>
      <c r="C963" s="192" t="s">
        <v>3798</v>
      </c>
      <c r="D963" s="192" t="s">
        <v>274</v>
      </c>
      <c r="E963" s="193" t="s">
        <v>9089</v>
      </c>
      <c r="F963" s="194" t="s">
        <v>9090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9543</v>
      </c>
    </row>
    <row r="964" spans="1:65" s="2" customFormat="1" ht="11.25">
      <c r="A964" s="34"/>
      <c r="B964" s="35"/>
      <c r="C964" s="36"/>
      <c r="D964" s="205" t="s">
        <v>281</v>
      </c>
      <c r="E964" s="36"/>
      <c r="F964" s="206" t="s">
        <v>9092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>
      <c r="A965" s="34"/>
      <c r="B965" s="35"/>
      <c r="C965" s="232" t="s">
        <v>7439</v>
      </c>
      <c r="D965" s="232" t="s">
        <v>394</v>
      </c>
      <c r="E965" s="233" t="s">
        <v>9544</v>
      </c>
      <c r="F965" s="234" t="s">
        <v>9545</v>
      </c>
      <c r="G965" s="235" t="s">
        <v>5242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9546</v>
      </c>
    </row>
    <row r="966" spans="1:65" s="14" customFormat="1" ht="11.25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>
      <c r="A967" s="34"/>
      <c r="B967" s="35"/>
      <c r="C967" s="192" t="s">
        <v>3804</v>
      </c>
      <c r="D967" s="192" t="s">
        <v>274</v>
      </c>
      <c r="E967" s="193" t="s">
        <v>9049</v>
      </c>
      <c r="F967" s="194" t="s">
        <v>9050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9547</v>
      </c>
    </row>
    <row r="968" spans="1:65" s="2" customFormat="1" ht="11.25">
      <c r="A968" s="34"/>
      <c r="B968" s="35"/>
      <c r="C968" s="36"/>
      <c r="D968" s="205" t="s">
        <v>281</v>
      </c>
      <c r="E968" s="36"/>
      <c r="F968" s="206" t="s">
        <v>9052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>
      <c r="A969" s="34"/>
      <c r="B969" s="35"/>
      <c r="C969" s="232" t="s">
        <v>3809</v>
      </c>
      <c r="D969" s="232" t="s">
        <v>394</v>
      </c>
      <c r="E969" s="233" t="s">
        <v>9187</v>
      </c>
      <c r="F969" s="234" t="s">
        <v>9188</v>
      </c>
      <c r="G969" s="235" t="s">
        <v>5242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9548</v>
      </c>
    </row>
    <row r="970" spans="1:65" s="14" customFormat="1" ht="11.25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>
      <c r="A971" s="34"/>
      <c r="B971" s="35"/>
      <c r="C971" s="192" t="s">
        <v>3814</v>
      </c>
      <c r="D971" s="192" t="s">
        <v>274</v>
      </c>
      <c r="E971" s="193" t="s">
        <v>9190</v>
      </c>
      <c r="F971" s="194" t="s">
        <v>9191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9549</v>
      </c>
    </row>
    <row r="972" spans="1:65" s="2" customFormat="1" ht="11.25">
      <c r="A972" s="34"/>
      <c r="B972" s="35"/>
      <c r="C972" s="36"/>
      <c r="D972" s="205" t="s">
        <v>281</v>
      </c>
      <c r="E972" s="36"/>
      <c r="F972" s="206" t="s">
        <v>9193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>
      <c r="A973" s="34"/>
      <c r="B973" s="35"/>
      <c r="C973" s="232" t="s">
        <v>3827</v>
      </c>
      <c r="D973" s="232" t="s">
        <v>394</v>
      </c>
      <c r="E973" s="233" t="s">
        <v>9208</v>
      </c>
      <c r="F973" s="234" t="s">
        <v>9209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9550</v>
      </c>
    </row>
    <row r="974" spans="1:65" s="14" customFormat="1" ht="11.25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>
      <c r="A975" s="34"/>
      <c r="B975" s="35"/>
      <c r="C975" s="232" t="s">
        <v>3833</v>
      </c>
      <c r="D975" s="232" t="s">
        <v>394</v>
      </c>
      <c r="E975" s="233" t="s">
        <v>9211</v>
      </c>
      <c r="F975" s="234" t="s">
        <v>9212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9551</v>
      </c>
    </row>
    <row r="976" spans="1:65" s="14" customFormat="1" ht="11.25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>
      <c r="A977" s="34"/>
      <c r="B977" s="35"/>
      <c r="C977" s="192" t="s">
        <v>3848</v>
      </c>
      <c r="D977" s="192" t="s">
        <v>274</v>
      </c>
      <c r="E977" s="193" t="s">
        <v>9214</v>
      </c>
      <c r="F977" s="194" t="s">
        <v>9215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9552</v>
      </c>
    </row>
    <row r="978" spans="1:65" s="2" customFormat="1" ht="11.25">
      <c r="A978" s="34"/>
      <c r="B978" s="35"/>
      <c r="C978" s="36"/>
      <c r="D978" s="205" t="s">
        <v>281</v>
      </c>
      <c r="E978" s="36"/>
      <c r="F978" s="206" t="s">
        <v>9217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>
      <c r="A979" s="34"/>
      <c r="B979" s="35"/>
      <c r="C979" s="232" t="s">
        <v>3853</v>
      </c>
      <c r="D979" s="232" t="s">
        <v>394</v>
      </c>
      <c r="E979" s="233" t="s">
        <v>8918</v>
      </c>
      <c r="F979" s="234" t="s">
        <v>8919</v>
      </c>
      <c r="G979" s="235" t="s">
        <v>5242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9553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9554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>
      <c r="A981" s="34"/>
      <c r="B981" s="35"/>
      <c r="C981" s="192" t="s">
        <v>3871</v>
      </c>
      <c r="D981" s="192" t="s">
        <v>274</v>
      </c>
      <c r="E981" s="193" t="s">
        <v>8921</v>
      </c>
      <c r="F981" s="194" t="s">
        <v>8922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9555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8924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>
      <c r="A983" s="34"/>
      <c r="B983" s="35"/>
      <c r="C983" s="232" t="s">
        <v>3898</v>
      </c>
      <c r="D983" s="232" t="s">
        <v>394</v>
      </c>
      <c r="E983" s="233" t="s">
        <v>9113</v>
      </c>
      <c r="F983" s="234" t="s">
        <v>9114</v>
      </c>
      <c r="G983" s="235" t="s">
        <v>5242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9556</v>
      </c>
    </row>
    <row r="984" spans="1:65" s="14" customFormat="1" ht="11.25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>
      <c r="A985" s="34"/>
      <c r="B985" s="35"/>
      <c r="C985" s="192" t="s">
        <v>3903</v>
      </c>
      <c r="D985" s="192" t="s">
        <v>274</v>
      </c>
      <c r="E985" s="193" t="s">
        <v>9116</v>
      </c>
      <c r="F985" s="194" t="s">
        <v>9117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9557</v>
      </c>
    </row>
    <row r="986" spans="1:65" s="2" customFormat="1" ht="11.25">
      <c r="A986" s="34"/>
      <c r="B986" s="35"/>
      <c r="C986" s="36"/>
      <c r="D986" s="205" t="s">
        <v>281</v>
      </c>
      <c r="E986" s="36"/>
      <c r="F986" s="206" t="s">
        <v>9119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>
      <c r="B987" s="176"/>
      <c r="C987" s="177"/>
      <c r="D987" s="178" t="s">
        <v>75</v>
      </c>
      <c r="E987" s="190" t="s">
        <v>9558</v>
      </c>
      <c r="F987" s="190" t="s">
        <v>9559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>
      <c r="A988" s="34"/>
      <c r="B988" s="35"/>
      <c r="C988" s="232" t="s">
        <v>3912</v>
      </c>
      <c r="D988" s="232" t="s">
        <v>394</v>
      </c>
      <c r="E988" s="233" t="s">
        <v>9122</v>
      </c>
      <c r="F988" s="234" t="s">
        <v>9123</v>
      </c>
      <c r="G988" s="235" t="s">
        <v>5242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9560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>
      <c r="A990" s="34"/>
      <c r="B990" s="35"/>
      <c r="C990" s="192" t="s">
        <v>3916</v>
      </c>
      <c r="D990" s="192" t="s">
        <v>274</v>
      </c>
      <c r="E990" s="193" t="s">
        <v>9125</v>
      </c>
      <c r="F990" s="194" t="s">
        <v>9126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9561</v>
      </c>
    </row>
    <row r="991" spans="1:65" s="2" customFormat="1" ht="11.25">
      <c r="A991" s="34"/>
      <c r="B991" s="35"/>
      <c r="C991" s="36"/>
      <c r="D991" s="205" t="s">
        <v>281</v>
      </c>
      <c r="E991" s="36"/>
      <c r="F991" s="206" t="s">
        <v>9128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>
      <c r="A992" s="34"/>
      <c r="B992" s="35"/>
      <c r="C992" s="232" t="s">
        <v>3940</v>
      </c>
      <c r="D992" s="232" t="s">
        <v>394</v>
      </c>
      <c r="E992" s="233" t="s">
        <v>9039</v>
      </c>
      <c r="F992" s="234" t="s">
        <v>9040</v>
      </c>
      <c r="G992" s="235" t="s">
        <v>5242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9562</v>
      </c>
    </row>
    <row r="993" spans="1:65" s="14" customFormat="1" ht="11.25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>
      <c r="A994" s="34"/>
      <c r="B994" s="35"/>
      <c r="C994" s="192" t="s">
        <v>3953</v>
      </c>
      <c r="D994" s="192" t="s">
        <v>274</v>
      </c>
      <c r="E994" s="193" t="s">
        <v>9042</v>
      </c>
      <c r="F994" s="194" t="s">
        <v>9043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9563</v>
      </c>
    </row>
    <row r="995" spans="1:65" s="2" customFormat="1" ht="11.25">
      <c r="A995" s="34"/>
      <c r="B995" s="35"/>
      <c r="C995" s="36"/>
      <c r="D995" s="205" t="s">
        <v>281</v>
      </c>
      <c r="E995" s="36"/>
      <c r="F995" s="206" t="s">
        <v>9045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>
      <c r="A996" s="34"/>
      <c r="B996" s="35"/>
      <c r="C996" s="232" t="s">
        <v>3959</v>
      </c>
      <c r="D996" s="232" t="s">
        <v>394</v>
      </c>
      <c r="E996" s="233" t="s">
        <v>9388</v>
      </c>
      <c r="F996" s="234" t="s">
        <v>9389</v>
      </c>
      <c r="G996" s="235" t="s">
        <v>5242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9564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>
      <c r="A998" s="34"/>
      <c r="B998" s="35"/>
      <c r="C998" s="192" t="s">
        <v>3966</v>
      </c>
      <c r="D998" s="192" t="s">
        <v>274</v>
      </c>
      <c r="E998" s="193" t="s">
        <v>9049</v>
      </c>
      <c r="F998" s="194" t="s">
        <v>9050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9565</v>
      </c>
    </row>
    <row r="999" spans="1:65" s="2" customFormat="1" ht="11.25">
      <c r="A999" s="34"/>
      <c r="B999" s="35"/>
      <c r="C999" s="36"/>
      <c r="D999" s="205" t="s">
        <v>281</v>
      </c>
      <c r="E999" s="36"/>
      <c r="F999" s="206" t="s">
        <v>9052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>
      <c r="A1000" s="34"/>
      <c r="B1000" s="35"/>
      <c r="C1000" s="232" t="s">
        <v>3974</v>
      </c>
      <c r="D1000" s="232" t="s">
        <v>394</v>
      </c>
      <c r="E1000" s="233" t="s">
        <v>9133</v>
      </c>
      <c r="F1000" s="234" t="s">
        <v>9134</v>
      </c>
      <c r="G1000" s="235" t="s">
        <v>5242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9566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>
      <c r="A1002" s="34"/>
      <c r="B1002" s="35"/>
      <c r="C1002" s="192" t="s">
        <v>3979</v>
      </c>
      <c r="D1002" s="192" t="s">
        <v>274</v>
      </c>
      <c r="E1002" s="193" t="s">
        <v>9136</v>
      </c>
      <c r="F1002" s="194" t="s">
        <v>9137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9567</v>
      </c>
    </row>
    <row r="1003" spans="1:65" s="2" customFormat="1" ht="11.25">
      <c r="A1003" s="34"/>
      <c r="B1003" s="35"/>
      <c r="C1003" s="36"/>
      <c r="D1003" s="205" t="s">
        <v>281</v>
      </c>
      <c r="E1003" s="36"/>
      <c r="F1003" s="206" t="s">
        <v>9139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>
      <c r="A1004" s="34"/>
      <c r="B1004" s="35"/>
      <c r="C1004" s="232" t="s">
        <v>3983</v>
      </c>
      <c r="D1004" s="232" t="s">
        <v>394</v>
      </c>
      <c r="E1004" s="233" t="s">
        <v>8959</v>
      </c>
      <c r="F1004" s="234" t="s">
        <v>8960</v>
      </c>
      <c r="G1004" s="235" t="s">
        <v>5242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9568</v>
      </c>
    </row>
    <row r="1005" spans="1:65" s="14" customFormat="1" ht="11.25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>
      <c r="A1006" s="34"/>
      <c r="B1006" s="35"/>
      <c r="C1006" s="232" t="s">
        <v>3988</v>
      </c>
      <c r="D1006" s="232" t="s">
        <v>394</v>
      </c>
      <c r="E1006" s="233" t="s">
        <v>9569</v>
      </c>
      <c r="F1006" s="234" t="s">
        <v>9570</v>
      </c>
      <c r="G1006" s="235" t="s">
        <v>5242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9571</v>
      </c>
    </row>
    <row r="1007" spans="1:65" s="14" customFormat="1" ht="11.25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>
      <c r="A1008" s="34"/>
      <c r="B1008" s="35"/>
      <c r="C1008" s="232" t="s">
        <v>3996</v>
      </c>
      <c r="D1008" s="232" t="s">
        <v>394</v>
      </c>
      <c r="E1008" s="233" t="s">
        <v>9572</v>
      </c>
      <c r="F1008" s="234" t="s">
        <v>9573</v>
      </c>
      <c r="G1008" s="235" t="s">
        <v>5242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9574</v>
      </c>
    </row>
    <row r="1009" spans="1:65" s="14" customFormat="1" ht="11.25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>
      <c r="A1010" s="34"/>
      <c r="B1010" s="35"/>
      <c r="C1010" s="192" t="s">
        <v>3999</v>
      </c>
      <c r="D1010" s="192" t="s">
        <v>274</v>
      </c>
      <c r="E1010" s="193" t="s">
        <v>8835</v>
      </c>
      <c r="F1010" s="194" t="s">
        <v>8836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9575</v>
      </c>
    </row>
    <row r="1011" spans="1:65" s="2" customFormat="1" ht="11.25">
      <c r="A1011" s="34"/>
      <c r="B1011" s="35"/>
      <c r="C1011" s="36"/>
      <c r="D1011" s="205" t="s">
        <v>281</v>
      </c>
      <c r="E1011" s="36"/>
      <c r="F1011" s="206" t="s">
        <v>8838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>
      <c r="A1012" s="34"/>
      <c r="B1012" s="35"/>
      <c r="C1012" s="232" t="s">
        <v>4007</v>
      </c>
      <c r="D1012" s="232" t="s">
        <v>394</v>
      </c>
      <c r="E1012" s="233" t="s">
        <v>9147</v>
      </c>
      <c r="F1012" s="234" t="s">
        <v>9148</v>
      </c>
      <c r="G1012" s="235" t="s">
        <v>5242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9576</v>
      </c>
    </row>
    <row r="1013" spans="1:65" s="14" customFormat="1" ht="11.25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>
      <c r="A1014" s="34"/>
      <c r="B1014" s="35"/>
      <c r="C1014" s="232" t="s">
        <v>4012</v>
      </c>
      <c r="D1014" s="232" t="s">
        <v>394</v>
      </c>
      <c r="E1014" s="233" t="s">
        <v>9577</v>
      </c>
      <c r="F1014" s="234" t="s">
        <v>9578</v>
      </c>
      <c r="G1014" s="235" t="s">
        <v>5242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9579</v>
      </c>
    </row>
    <row r="1015" spans="1:65" s="14" customFormat="1" ht="11.25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>
      <c r="A1016" s="34"/>
      <c r="B1016" s="35"/>
      <c r="C1016" s="232" t="s">
        <v>4017</v>
      </c>
      <c r="D1016" s="232" t="s">
        <v>394</v>
      </c>
      <c r="E1016" s="233" t="s">
        <v>9072</v>
      </c>
      <c r="F1016" s="234" t="s">
        <v>9073</v>
      </c>
      <c r="G1016" s="235" t="s">
        <v>5242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9580</v>
      </c>
    </row>
    <row r="1017" spans="1:65" s="14" customFormat="1" ht="11.25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>
      <c r="A1018" s="34"/>
      <c r="B1018" s="35"/>
      <c r="C1018" s="232" t="s">
        <v>4022</v>
      </c>
      <c r="D1018" s="232" t="s">
        <v>394</v>
      </c>
      <c r="E1018" s="233" t="s">
        <v>9581</v>
      </c>
      <c r="F1018" s="234" t="s">
        <v>9582</v>
      </c>
      <c r="G1018" s="235" t="s">
        <v>5242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9583</v>
      </c>
    </row>
    <row r="1019" spans="1:65" s="14" customFormat="1" ht="11.25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>
      <c r="A1020" s="34"/>
      <c r="B1020" s="35"/>
      <c r="C1020" s="232" t="s">
        <v>4028</v>
      </c>
      <c r="D1020" s="232" t="s">
        <v>394</v>
      </c>
      <c r="E1020" s="233" t="s">
        <v>9584</v>
      </c>
      <c r="F1020" s="234" t="s">
        <v>9585</v>
      </c>
      <c r="G1020" s="235" t="s">
        <v>5242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9586</v>
      </c>
    </row>
    <row r="1021" spans="1:65" s="14" customFormat="1" ht="11.25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>
      <c r="A1022" s="34"/>
      <c r="B1022" s="35"/>
      <c r="C1022" s="192" t="s">
        <v>4033</v>
      </c>
      <c r="D1022" s="192" t="s">
        <v>274</v>
      </c>
      <c r="E1022" s="193" t="s">
        <v>9082</v>
      </c>
      <c r="F1022" s="194" t="s">
        <v>9083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9587</v>
      </c>
    </row>
    <row r="1023" spans="1:65" s="2" customFormat="1" ht="11.25">
      <c r="A1023" s="34"/>
      <c r="B1023" s="35"/>
      <c r="C1023" s="36"/>
      <c r="D1023" s="205" t="s">
        <v>281</v>
      </c>
      <c r="E1023" s="36"/>
      <c r="F1023" s="206" t="s">
        <v>9085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>
      <c r="A1024" s="34"/>
      <c r="B1024" s="35"/>
      <c r="C1024" s="232" t="s">
        <v>4038</v>
      </c>
      <c r="D1024" s="232" t="s">
        <v>394</v>
      </c>
      <c r="E1024" s="233" t="s">
        <v>9158</v>
      </c>
      <c r="F1024" s="234" t="s">
        <v>9159</v>
      </c>
      <c r="G1024" s="235" t="s">
        <v>5242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9588</v>
      </c>
    </row>
    <row r="1025" spans="1:65" s="14" customFormat="1" ht="11.25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>
      <c r="A1026" s="34"/>
      <c r="B1026" s="35"/>
      <c r="C1026" s="232" t="s">
        <v>4043</v>
      </c>
      <c r="D1026" s="232" t="s">
        <v>394</v>
      </c>
      <c r="E1026" s="233" t="s">
        <v>9589</v>
      </c>
      <c r="F1026" s="234" t="s">
        <v>9590</v>
      </c>
      <c r="G1026" s="235" t="s">
        <v>5242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9591</v>
      </c>
    </row>
    <row r="1027" spans="1:65" s="14" customFormat="1" ht="11.25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>
      <c r="A1028" s="34"/>
      <c r="B1028" s="35"/>
      <c r="C1028" s="232" t="s">
        <v>4049</v>
      </c>
      <c r="D1028" s="232" t="s">
        <v>394</v>
      </c>
      <c r="E1028" s="233" t="s">
        <v>9086</v>
      </c>
      <c r="F1028" s="234" t="s">
        <v>9087</v>
      </c>
      <c r="G1028" s="235" t="s">
        <v>5242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>
      <c r="A1030" s="34"/>
      <c r="B1030" s="35"/>
      <c r="C1030" s="232" t="s">
        <v>4056</v>
      </c>
      <c r="D1030" s="232" t="s">
        <v>394</v>
      </c>
      <c r="E1030" s="233" t="s">
        <v>9584</v>
      </c>
      <c r="F1030" s="234" t="s">
        <v>9585</v>
      </c>
      <c r="G1030" s="235" t="s">
        <v>5242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9593</v>
      </c>
    </row>
    <row r="1031" spans="1:65" s="14" customFormat="1" ht="11.25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>
      <c r="A1032" s="34"/>
      <c r="B1032" s="35"/>
      <c r="C1032" s="192" t="s">
        <v>4063</v>
      </c>
      <c r="D1032" s="192" t="s">
        <v>274</v>
      </c>
      <c r="E1032" s="193" t="s">
        <v>9089</v>
      </c>
      <c r="F1032" s="194" t="s">
        <v>9090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9594</v>
      </c>
    </row>
    <row r="1033" spans="1:65" s="2" customFormat="1" ht="11.25">
      <c r="A1033" s="34"/>
      <c r="B1033" s="35"/>
      <c r="C1033" s="36"/>
      <c r="D1033" s="205" t="s">
        <v>281</v>
      </c>
      <c r="E1033" s="36"/>
      <c r="F1033" s="206" t="s">
        <v>9092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>
      <c r="A1034" s="34"/>
      <c r="B1034" s="35"/>
      <c r="C1034" s="232" t="s">
        <v>4068</v>
      </c>
      <c r="D1034" s="232" t="s">
        <v>394</v>
      </c>
      <c r="E1034" s="233" t="s">
        <v>9595</v>
      </c>
      <c r="F1034" s="234" t="s">
        <v>9596</v>
      </c>
      <c r="G1034" s="235" t="s">
        <v>5242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9597</v>
      </c>
    </row>
    <row r="1035" spans="1:65" s="14" customFormat="1" ht="11.25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>
      <c r="A1036" s="34"/>
      <c r="B1036" s="35"/>
      <c r="C1036" s="232" t="s">
        <v>4074</v>
      </c>
      <c r="D1036" s="232" t="s">
        <v>394</v>
      </c>
      <c r="E1036" s="233" t="s">
        <v>9268</v>
      </c>
      <c r="F1036" s="234" t="s">
        <v>9269</v>
      </c>
      <c r="G1036" s="235" t="s">
        <v>5242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9598</v>
      </c>
    </row>
    <row r="1037" spans="1:65" s="14" customFormat="1" ht="11.25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>
      <c r="A1038" s="34"/>
      <c r="B1038" s="35"/>
      <c r="C1038" s="232" t="s">
        <v>4079</v>
      </c>
      <c r="D1038" s="232" t="s">
        <v>394</v>
      </c>
      <c r="E1038" s="233" t="s">
        <v>9599</v>
      </c>
      <c r="F1038" s="234" t="s">
        <v>9600</v>
      </c>
      <c r="G1038" s="235" t="s">
        <v>5242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9601</v>
      </c>
    </row>
    <row r="1039" spans="1:65" s="14" customFormat="1" ht="11.25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>
      <c r="A1040" s="34"/>
      <c r="B1040" s="35"/>
      <c r="C1040" s="192" t="s">
        <v>4085</v>
      </c>
      <c r="D1040" s="192" t="s">
        <v>274</v>
      </c>
      <c r="E1040" s="193" t="s">
        <v>9049</v>
      </c>
      <c r="F1040" s="194" t="s">
        <v>9050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9602</v>
      </c>
    </row>
    <row r="1041" spans="1:65" s="2" customFormat="1" ht="11.25">
      <c r="A1041" s="34"/>
      <c r="B1041" s="35"/>
      <c r="C1041" s="36"/>
      <c r="D1041" s="205" t="s">
        <v>281</v>
      </c>
      <c r="E1041" s="36"/>
      <c r="F1041" s="206" t="s">
        <v>9052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>
      <c r="A1042" s="34"/>
      <c r="B1042" s="35"/>
      <c r="C1042" s="232" t="s">
        <v>4091</v>
      </c>
      <c r="D1042" s="232" t="s">
        <v>394</v>
      </c>
      <c r="E1042" s="233" t="s">
        <v>9183</v>
      </c>
      <c r="F1042" s="234" t="s">
        <v>9184</v>
      </c>
      <c r="G1042" s="235" t="s">
        <v>5242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9603</v>
      </c>
    </row>
    <row r="1043" spans="1:65" s="14" customFormat="1" ht="11.25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>
      <c r="A1044" s="34"/>
      <c r="B1044" s="35"/>
      <c r="C1044" s="192" t="s">
        <v>4096</v>
      </c>
      <c r="D1044" s="192" t="s">
        <v>274</v>
      </c>
      <c r="E1044" s="193" t="s">
        <v>9056</v>
      </c>
      <c r="F1044" s="194" t="s">
        <v>9057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9604</v>
      </c>
    </row>
    <row r="1045" spans="1:65" s="2" customFormat="1" ht="11.25">
      <c r="A1045" s="34"/>
      <c r="B1045" s="35"/>
      <c r="C1045" s="36"/>
      <c r="D1045" s="205" t="s">
        <v>281</v>
      </c>
      <c r="E1045" s="36"/>
      <c r="F1045" s="206" t="s">
        <v>9059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>
      <c r="A1046" s="34"/>
      <c r="B1046" s="35"/>
      <c r="C1046" s="232" t="s">
        <v>4101</v>
      </c>
      <c r="D1046" s="232" t="s">
        <v>394</v>
      </c>
      <c r="E1046" s="233" t="s">
        <v>9605</v>
      </c>
      <c r="F1046" s="234" t="s">
        <v>9606</v>
      </c>
      <c r="G1046" s="235" t="s">
        <v>5242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9607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>
      <c r="A1048" s="34"/>
      <c r="B1048" s="35"/>
      <c r="C1048" s="192" t="s">
        <v>4115</v>
      </c>
      <c r="D1048" s="192" t="s">
        <v>274</v>
      </c>
      <c r="E1048" s="193" t="s">
        <v>9190</v>
      </c>
      <c r="F1048" s="194" t="s">
        <v>9191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9608</v>
      </c>
    </row>
    <row r="1049" spans="1:65" s="2" customFormat="1" ht="11.25">
      <c r="A1049" s="34"/>
      <c r="B1049" s="35"/>
      <c r="C1049" s="36"/>
      <c r="D1049" s="205" t="s">
        <v>281</v>
      </c>
      <c r="E1049" s="36"/>
      <c r="F1049" s="206" t="s">
        <v>9193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>
      <c r="A1050" s="34"/>
      <c r="B1050" s="35"/>
      <c r="C1050" s="232" t="s">
        <v>4120</v>
      </c>
      <c r="D1050" s="232" t="s">
        <v>394</v>
      </c>
      <c r="E1050" s="233" t="s">
        <v>9293</v>
      </c>
      <c r="F1050" s="234" t="s">
        <v>9294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9609</v>
      </c>
    </row>
    <row r="1051" spans="1:65" s="14" customFormat="1" ht="11.25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>
      <c r="A1052" s="34"/>
      <c r="B1052" s="35"/>
      <c r="C1052" s="192" t="s">
        <v>4126</v>
      </c>
      <c r="D1052" s="192" t="s">
        <v>274</v>
      </c>
      <c r="E1052" s="193" t="s">
        <v>9096</v>
      </c>
      <c r="F1052" s="194" t="s">
        <v>9097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9610</v>
      </c>
    </row>
    <row r="1053" spans="1:65" s="2" customFormat="1" ht="11.25">
      <c r="A1053" s="34"/>
      <c r="B1053" s="35"/>
      <c r="C1053" s="36"/>
      <c r="D1053" s="205" t="s">
        <v>281</v>
      </c>
      <c r="E1053" s="36"/>
      <c r="F1053" s="206" t="s">
        <v>9099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>
      <c r="A1054" s="34"/>
      <c r="B1054" s="35"/>
      <c r="C1054" s="232" t="s">
        <v>4131</v>
      </c>
      <c r="D1054" s="232" t="s">
        <v>394</v>
      </c>
      <c r="E1054" s="233" t="s">
        <v>9611</v>
      </c>
      <c r="F1054" s="234" t="s">
        <v>9612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9613</v>
      </c>
    </row>
    <row r="1055" spans="1:65" s="14" customFormat="1" ht="11.25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>
      <c r="A1056" s="34"/>
      <c r="B1056" s="35"/>
      <c r="C1056" s="192" t="s">
        <v>4136</v>
      </c>
      <c r="D1056" s="192" t="s">
        <v>274</v>
      </c>
      <c r="E1056" s="193" t="s">
        <v>9614</v>
      </c>
      <c r="F1056" s="194" t="s">
        <v>9615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9616</v>
      </c>
    </row>
    <row r="1057" spans="1:65" s="2" customFormat="1" ht="11.25">
      <c r="A1057" s="34"/>
      <c r="B1057" s="35"/>
      <c r="C1057" s="36"/>
      <c r="D1057" s="205" t="s">
        <v>281</v>
      </c>
      <c r="E1057" s="36"/>
      <c r="F1057" s="206" t="s">
        <v>9617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>
      <c r="A1058" s="34"/>
      <c r="B1058" s="35"/>
      <c r="C1058" s="232" t="s">
        <v>4140</v>
      </c>
      <c r="D1058" s="232" t="s">
        <v>394</v>
      </c>
      <c r="E1058" s="233" t="s">
        <v>8918</v>
      </c>
      <c r="F1058" s="234" t="s">
        <v>8919</v>
      </c>
      <c r="G1058" s="235" t="s">
        <v>5242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9618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9619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>
      <c r="A1060" s="34"/>
      <c r="B1060" s="35"/>
      <c r="C1060" s="232" t="s">
        <v>4144</v>
      </c>
      <c r="D1060" s="232" t="s">
        <v>394</v>
      </c>
      <c r="E1060" s="233" t="s">
        <v>9109</v>
      </c>
      <c r="F1060" s="234" t="s">
        <v>9110</v>
      </c>
      <c r="G1060" s="235" t="s">
        <v>5242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9620</v>
      </c>
    </row>
    <row r="1061" spans="1:65" s="14" customFormat="1" ht="11.25">
      <c r="B1061" s="221"/>
      <c r="C1061" s="222"/>
      <c r="D1061" s="212" t="s">
        <v>283</v>
      </c>
      <c r="E1061" s="223" t="s">
        <v>1</v>
      </c>
      <c r="F1061" s="224" t="s">
        <v>9621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>
      <c r="A1062" s="34"/>
      <c r="B1062" s="35"/>
      <c r="C1062" s="192" t="s">
        <v>4148</v>
      </c>
      <c r="D1062" s="192" t="s">
        <v>274</v>
      </c>
      <c r="E1062" s="193" t="s">
        <v>8921</v>
      </c>
      <c r="F1062" s="194" t="s">
        <v>8922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9622</v>
      </c>
    </row>
    <row r="1063" spans="1:65" s="2" customFormat="1" ht="11.25">
      <c r="A1063" s="34"/>
      <c r="B1063" s="35"/>
      <c r="C1063" s="36"/>
      <c r="D1063" s="205" t="s">
        <v>281</v>
      </c>
      <c r="E1063" s="36"/>
      <c r="F1063" s="206" t="s">
        <v>8924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>
      <c r="A1064" s="34"/>
      <c r="B1064" s="35"/>
      <c r="C1064" s="232" t="s">
        <v>4157</v>
      </c>
      <c r="D1064" s="232" t="s">
        <v>394</v>
      </c>
      <c r="E1064" s="233" t="s">
        <v>9313</v>
      </c>
      <c r="F1064" s="234" t="s">
        <v>9314</v>
      </c>
      <c r="G1064" s="235" t="s">
        <v>5242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9623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9624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>
      <c r="A1066" s="34"/>
      <c r="B1066" s="35"/>
      <c r="C1066" s="192" t="s">
        <v>4162</v>
      </c>
      <c r="D1066" s="192" t="s">
        <v>274</v>
      </c>
      <c r="E1066" s="193" t="s">
        <v>9316</v>
      </c>
      <c r="F1066" s="194" t="s">
        <v>9317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9625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9319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>
      <c r="B1068" s="176"/>
      <c r="C1068" s="177"/>
      <c r="D1068" s="178" t="s">
        <v>75</v>
      </c>
      <c r="E1068" s="190" t="s">
        <v>9626</v>
      </c>
      <c r="F1068" s="190" t="s">
        <v>9627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>
      <c r="A1069" s="34"/>
      <c r="B1069" s="35"/>
      <c r="C1069" s="232" t="s">
        <v>4166</v>
      </c>
      <c r="D1069" s="232" t="s">
        <v>394</v>
      </c>
      <c r="E1069" s="233" t="s">
        <v>9628</v>
      </c>
      <c r="F1069" s="234" t="s">
        <v>9629</v>
      </c>
      <c r="G1069" s="235" t="s">
        <v>5242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9630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>
      <c r="A1071" s="34"/>
      <c r="B1071" s="35"/>
      <c r="C1071" s="192" t="s">
        <v>4170</v>
      </c>
      <c r="D1071" s="192" t="s">
        <v>274</v>
      </c>
      <c r="E1071" s="193" t="s">
        <v>9631</v>
      </c>
      <c r="F1071" s="194" t="s">
        <v>9632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9633</v>
      </c>
    </row>
    <row r="1072" spans="1:65" s="2" customFormat="1" ht="11.25">
      <c r="A1072" s="34"/>
      <c r="B1072" s="35"/>
      <c r="C1072" s="36"/>
      <c r="D1072" s="205" t="s">
        <v>281</v>
      </c>
      <c r="E1072" s="36"/>
      <c r="F1072" s="206" t="s">
        <v>9634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>
      <c r="A1073" s="34"/>
      <c r="B1073" s="35"/>
      <c r="C1073" s="232" t="s">
        <v>4174</v>
      </c>
      <c r="D1073" s="232" t="s">
        <v>394</v>
      </c>
      <c r="E1073" s="233" t="s">
        <v>9635</v>
      </c>
      <c r="F1073" s="234" t="s">
        <v>9636</v>
      </c>
      <c r="G1073" s="235" t="s">
        <v>5922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9637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>
      <c r="A1075" s="34"/>
      <c r="B1075" s="35"/>
      <c r="C1075" s="232" t="s">
        <v>4183</v>
      </c>
      <c r="D1075" s="232" t="s">
        <v>394</v>
      </c>
      <c r="E1075" s="233" t="s">
        <v>9638</v>
      </c>
      <c r="F1075" s="234" t="s">
        <v>9639</v>
      </c>
      <c r="G1075" s="235" t="s">
        <v>5922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9640</v>
      </c>
    </row>
    <row r="1076" spans="1:65" s="14" customFormat="1" ht="11.25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>
      <c r="A1077" s="34"/>
      <c r="B1077" s="35"/>
      <c r="C1077" s="192" t="s">
        <v>4188</v>
      </c>
      <c r="D1077" s="192" t="s">
        <v>274</v>
      </c>
      <c r="E1077" s="193" t="s">
        <v>9641</v>
      </c>
      <c r="F1077" s="194" t="s">
        <v>9642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9643</v>
      </c>
    </row>
    <row r="1078" spans="1:65" s="2" customFormat="1" ht="11.25">
      <c r="A1078" s="34"/>
      <c r="B1078" s="35"/>
      <c r="C1078" s="36"/>
      <c r="D1078" s="205" t="s">
        <v>281</v>
      </c>
      <c r="E1078" s="36"/>
      <c r="F1078" s="206" t="s">
        <v>9644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>
      <c r="B1079" s="176"/>
      <c r="C1079" s="177"/>
      <c r="D1079" s="178" t="s">
        <v>75</v>
      </c>
      <c r="E1079" s="190" t="s">
        <v>9645</v>
      </c>
      <c r="F1079" s="190" t="s">
        <v>9646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>
      <c r="A1080" s="34"/>
      <c r="B1080" s="35"/>
      <c r="C1080" s="232" t="s">
        <v>4193</v>
      </c>
      <c r="D1080" s="232" t="s">
        <v>394</v>
      </c>
      <c r="E1080" s="233" t="s">
        <v>9647</v>
      </c>
      <c r="F1080" s="234" t="s">
        <v>9648</v>
      </c>
      <c r="G1080" s="235" t="s">
        <v>5242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9649</v>
      </c>
    </row>
    <row r="1081" spans="1:65" s="14" customFormat="1" ht="11.25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>
      <c r="A1082" s="34"/>
      <c r="B1082" s="35"/>
      <c r="C1082" s="192" t="s">
        <v>4198</v>
      </c>
      <c r="D1082" s="192" t="s">
        <v>274</v>
      </c>
      <c r="E1082" s="193" t="s">
        <v>9028</v>
      </c>
      <c r="F1082" s="194" t="s">
        <v>9029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9650</v>
      </c>
    </row>
    <row r="1083" spans="1:65" s="2" customFormat="1" ht="11.25">
      <c r="A1083" s="34"/>
      <c r="B1083" s="35"/>
      <c r="C1083" s="36"/>
      <c r="D1083" s="205" t="s">
        <v>281</v>
      </c>
      <c r="E1083" s="36"/>
      <c r="F1083" s="206" t="s">
        <v>9031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>
      <c r="A1084" s="34"/>
      <c r="B1084" s="35"/>
      <c r="C1084" s="232" t="s">
        <v>4203</v>
      </c>
      <c r="D1084" s="232" t="s">
        <v>394</v>
      </c>
      <c r="E1084" s="233" t="s">
        <v>9651</v>
      </c>
      <c r="F1084" s="234" t="s">
        <v>9652</v>
      </c>
      <c r="G1084" s="235" t="s">
        <v>5922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9653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>
      <c r="A1086" s="34"/>
      <c r="B1086" s="35"/>
      <c r="C1086" s="192" t="s">
        <v>4208</v>
      </c>
      <c r="D1086" s="192" t="s">
        <v>274</v>
      </c>
      <c r="E1086" s="193" t="s">
        <v>9654</v>
      </c>
      <c r="F1086" s="194" t="s">
        <v>9655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9656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9657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>
      <c r="A1088" s="34"/>
      <c r="B1088" s="35"/>
      <c r="C1088" s="232" t="s">
        <v>4213</v>
      </c>
      <c r="D1088" s="232" t="s">
        <v>394</v>
      </c>
      <c r="E1088" s="233" t="s">
        <v>9658</v>
      </c>
      <c r="F1088" s="234" t="s">
        <v>9659</v>
      </c>
      <c r="G1088" s="235" t="s">
        <v>5922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9660</v>
      </c>
    </row>
    <row r="1089" spans="1:65" s="14" customFormat="1" ht="11.25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>
      <c r="A1090" s="34"/>
      <c r="B1090" s="35"/>
      <c r="C1090" s="192" t="s">
        <v>4219</v>
      </c>
      <c r="D1090" s="192" t="s">
        <v>274</v>
      </c>
      <c r="E1090" s="193" t="s">
        <v>8900</v>
      </c>
      <c r="F1090" s="194" t="s">
        <v>8901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9661</v>
      </c>
    </row>
    <row r="1091" spans="1:65" s="2" customFormat="1" ht="11.25">
      <c r="A1091" s="34"/>
      <c r="B1091" s="35"/>
      <c r="C1091" s="36"/>
      <c r="D1091" s="205" t="s">
        <v>281</v>
      </c>
      <c r="E1091" s="36"/>
      <c r="F1091" s="206" t="s">
        <v>8903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>
      <c r="B1092" s="176"/>
      <c r="C1092" s="177"/>
      <c r="D1092" s="178" t="s">
        <v>75</v>
      </c>
      <c r="E1092" s="190" t="s">
        <v>9662</v>
      </c>
      <c r="F1092" s="190" t="s">
        <v>9663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>
      <c r="A1093" s="34"/>
      <c r="B1093" s="35"/>
      <c r="C1093" s="232" t="s">
        <v>4224</v>
      </c>
      <c r="D1093" s="232" t="s">
        <v>394</v>
      </c>
      <c r="E1093" s="233" t="s">
        <v>9072</v>
      </c>
      <c r="F1093" s="234" t="s">
        <v>9073</v>
      </c>
      <c r="G1093" s="235" t="s">
        <v>5242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9664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>
      <c r="A1095" s="34"/>
      <c r="B1095" s="35"/>
      <c r="C1095" s="192" t="s">
        <v>4237</v>
      </c>
      <c r="D1095" s="192" t="s">
        <v>274</v>
      </c>
      <c r="E1095" s="193" t="s">
        <v>9082</v>
      </c>
      <c r="F1095" s="194" t="s">
        <v>9083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9665</v>
      </c>
    </row>
    <row r="1096" spans="1:65" s="2" customFormat="1" ht="11.25">
      <c r="A1096" s="34"/>
      <c r="B1096" s="35"/>
      <c r="C1096" s="36"/>
      <c r="D1096" s="205" t="s">
        <v>281</v>
      </c>
      <c r="E1096" s="36"/>
      <c r="F1096" s="206" t="s">
        <v>9085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>
      <c r="A1097" s="34"/>
      <c r="B1097" s="35"/>
      <c r="C1097" s="232" t="s">
        <v>4242</v>
      </c>
      <c r="D1097" s="232" t="s">
        <v>394</v>
      </c>
      <c r="E1097" s="233" t="s">
        <v>9666</v>
      </c>
      <c r="F1097" s="234" t="s">
        <v>9667</v>
      </c>
      <c r="G1097" s="235" t="s">
        <v>5242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9668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>
      <c r="A1099" s="34"/>
      <c r="B1099" s="35"/>
      <c r="C1099" s="192" t="s">
        <v>4246</v>
      </c>
      <c r="D1099" s="192" t="s">
        <v>274</v>
      </c>
      <c r="E1099" s="193" t="s">
        <v>9089</v>
      </c>
      <c r="F1099" s="194" t="s">
        <v>9090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9669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9092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>
      <c r="A1101" s="34"/>
      <c r="B1101" s="35"/>
      <c r="C1101" s="232" t="s">
        <v>4250</v>
      </c>
      <c r="D1101" s="232" t="s">
        <v>394</v>
      </c>
      <c r="E1101" s="233" t="s">
        <v>9183</v>
      </c>
      <c r="F1101" s="234" t="s">
        <v>9184</v>
      </c>
      <c r="G1101" s="235" t="s">
        <v>5242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9670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>
      <c r="A1103" s="34"/>
      <c r="B1103" s="35"/>
      <c r="C1103" s="192" t="s">
        <v>4254</v>
      </c>
      <c r="D1103" s="192" t="s">
        <v>274</v>
      </c>
      <c r="E1103" s="193" t="s">
        <v>9056</v>
      </c>
      <c r="F1103" s="194" t="s">
        <v>9057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9671</v>
      </c>
    </row>
    <row r="1104" spans="1:65" s="2" customFormat="1" ht="11.25">
      <c r="A1104" s="34"/>
      <c r="B1104" s="35"/>
      <c r="C1104" s="36"/>
      <c r="D1104" s="205" t="s">
        <v>281</v>
      </c>
      <c r="E1104" s="36"/>
      <c r="F1104" s="206" t="s">
        <v>9059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>
      <c r="A1105" s="34"/>
      <c r="B1105" s="35"/>
      <c r="C1105" s="232" t="s">
        <v>4259</v>
      </c>
      <c r="D1105" s="232" t="s">
        <v>394</v>
      </c>
      <c r="E1105" s="233" t="s">
        <v>9187</v>
      </c>
      <c r="F1105" s="234" t="s">
        <v>9188</v>
      </c>
      <c r="G1105" s="235" t="s">
        <v>5242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>
      <c r="A1107" s="34"/>
      <c r="B1107" s="35"/>
      <c r="C1107" s="192" t="s">
        <v>4263</v>
      </c>
      <c r="D1107" s="192" t="s">
        <v>274</v>
      </c>
      <c r="E1107" s="193" t="s">
        <v>9190</v>
      </c>
      <c r="F1107" s="194" t="s">
        <v>9191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9673</v>
      </c>
    </row>
    <row r="1108" spans="1:65" s="2" customFormat="1" ht="11.25">
      <c r="A1108" s="34"/>
      <c r="B1108" s="35"/>
      <c r="C1108" s="36"/>
      <c r="D1108" s="205" t="s">
        <v>281</v>
      </c>
      <c r="E1108" s="36"/>
      <c r="F1108" s="206" t="s">
        <v>9193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>
      <c r="A1109" s="34"/>
      <c r="B1109" s="35"/>
      <c r="C1109" s="232" t="s">
        <v>4267</v>
      </c>
      <c r="D1109" s="232" t="s">
        <v>394</v>
      </c>
      <c r="E1109" s="233" t="s">
        <v>9293</v>
      </c>
      <c r="F1109" s="234" t="s">
        <v>9294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9674</v>
      </c>
    </row>
    <row r="1110" spans="1:65" s="14" customFormat="1" ht="11.25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>
      <c r="A1111" s="34"/>
      <c r="B1111" s="35"/>
      <c r="C1111" s="192" t="s">
        <v>4286</v>
      </c>
      <c r="D1111" s="192" t="s">
        <v>274</v>
      </c>
      <c r="E1111" s="193" t="s">
        <v>9096</v>
      </c>
      <c r="F1111" s="194" t="s">
        <v>9097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9675</v>
      </c>
    </row>
    <row r="1112" spans="1:65" s="2" customFormat="1" ht="11.25">
      <c r="A1112" s="34"/>
      <c r="B1112" s="35"/>
      <c r="C1112" s="36"/>
      <c r="D1112" s="205" t="s">
        <v>281</v>
      </c>
      <c r="E1112" s="36"/>
      <c r="F1112" s="206" t="s">
        <v>9099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>
      <c r="A1113" s="34"/>
      <c r="B1113" s="35"/>
      <c r="C1113" s="232" t="s">
        <v>4291</v>
      </c>
      <c r="D1113" s="232" t="s">
        <v>394</v>
      </c>
      <c r="E1113" s="233" t="s">
        <v>9300</v>
      </c>
      <c r="F1113" s="234" t="s">
        <v>9301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9676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>
      <c r="A1115" s="34"/>
      <c r="B1115" s="35"/>
      <c r="C1115" s="232" t="s">
        <v>4295</v>
      </c>
      <c r="D1115" s="232" t="s">
        <v>394</v>
      </c>
      <c r="E1115" s="233" t="s">
        <v>9677</v>
      </c>
      <c r="F1115" s="234" t="s">
        <v>9678</v>
      </c>
      <c r="G1115" s="235" t="s">
        <v>5242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9679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>
      <c r="A1117" s="34"/>
      <c r="B1117" s="35"/>
      <c r="C1117" s="192" t="s">
        <v>4300</v>
      </c>
      <c r="D1117" s="192" t="s">
        <v>274</v>
      </c>
      <c r="E1117" s="193" t="s">
        <v>9103</v>
      </c>
      <c r="F1117" s="194" t="s">
        <v>9104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9680</v>
      </c>
    </row>
    <row r="1118" spans="1:65" s="2" customFormat="1" ht="11.25">
      <c r="A1118" s="34"/>
      <c r="B1118" s="35"/>
      <c r="C1118" s="36"/>
      <c r="D1118" s="205" t="s">
        <v>281</v>
      </c>
      <c r="E1118" s="36"/>
      <c r="F1118" s="206" t="s">
        <v>9106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>
      <c r="A1119" s="34"/>
      <c r="B1119" s="35"/>
      <c r="C1119" s="232" t="s">
        <v>4306</v>
      </c>
      <c r="D1119" s="232" t="s">
        <v>394</v>
      </c>
      <c r="E1119" s="233" t="s">
        <v>8918</v>
      </c>
      <c r="F1119" s="234" t="s">
        <v>8919</v>
      </c>
      <c r="G1119" s="235" t="s">
        <v>5242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9681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9682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>
      <c r="A1121" s="34"/>
      <c r="B1121" s="35"/>
      <c r="C1121" s="192" t="s">
        <v>4311</v>
      </c>
      <c r="D1121" s="192" t="s">
        <v>274</v>
      </c>
      <c r="E1121" s="193" t="s">
        <v>8921</v>
      </c>
      <c r="F1121" s="194" t="s">
        <v>8922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9683</v>
      </c>
    </row>
    <row r="1122" spans="1:65" s="2" customFormat="1" ht="11.25">
      <c r="A1122" s="34"/>
      <c r="B1122" s="35"/>
      <c r="C1122" s="36"/>
      <c r="D1122" s="205" t="s">
        <v>281</v>
      </c>
      <c r="E1122" s="36"/>
      <c r="F1122" s="206" t="s">
        <v>8924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>
      <c r="B1123" s="176"/>
      <c r="C1123" s="177"/>
      <c r="D1123" s="178" t="s">
        <v>75</v>
      </c>
      <c r="E1123" s="190" t="s">
        <v>9684</v>
      </c>
      <c r="F1123" s="190" t="s">
        <v>9685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>
      <c r="A1124" s="34"/>
      <c r="B1124" s="35"/>
      <c r="C1124" s="232" t="s">
        <v>4316</v>
      </c>
      <c r="D1124" s="232" t="s">
        <v>394</v>
      </c>
      <c r="E1124" s="233" t="s">
        <v>8839</v>
      </c>
      <c r="F1124" s="234" t="s">
        <v>8840</v>
      </c>
      <c r="G1124" s="235" t="s">
        <v>5242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9686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>
      <c r="A1126" s="34"/>
      <c r="B1126" s="35"/>
      <c r="C1126" s="192" t="s">
        <v>4320</v>
      </c>
      <c r="D1126" s="192" t="s">
        <v>274</v>
      </c>
      <c r="E1126" s="193" t="s">
        <v>9687</v>
      </c>
      <c r="F1126" s="194" t="s">
        <v>9688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9689</v>
      </c>
    </row>
    <row r="1127" spans="1:65" s="2" customFormat="1" ht="11.25">
      <c r="A1127" s="34"/>
      <c r="B1127" s="35"/>
      <c r="C1127" s="36"/>
      <c r="D1127" s="205" t="s">
        <v>281</v>
      </c>
      <c r="E1127" s="36"/>
      <c r="F1127" s="206" t="s">
        <v>9690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>
      <c r="B1128" s="176"/>
      <c r="C1128" s="177"/>
      <c r="D1128" s="178" t="s">
        <v>75</v>
      </c>
      <c r="E1128" s="190" t="s">
        <v>9691</v>
      </c>
      <c r="F1128" s="190" t="s">
        <v>9692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>
      <c r="A1129" s="34"/>
      <c r="B1129" s="35"/>
      <c r="C1129" s="232" t="s">
        <v>4325</v>
      </c>
      <c r="D1129" s="232" t="s">
        <v>394</v>
      </c>
      <c r="E1129" s="233" t="s">
        <v>9693</v>
      </c>
      <c r="F1129" s="234" t="s">
        <v>9694</v>
      </c>
      <c r="G1129" s="235" t="s">
        <v>5242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9695</v>
      </c>
    </row>
    <row r="1130" spans="1:65" s="14" customFormat="1" ht="11.25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>
      <c r="A1131" s="34"/>
      <c r="B1131" s="35"/>
      <c r="C1131" s="192" t="s">
        <v>4329</v>
      </c>
      <c r="D1131" s="192" t="s">
        <v>274</v>
      </c>
      <c r="E1131" s="193" t="s">
        <v>9696</v>
      </c>
      <c r="F1131" s="194" t="s">
        <v>9697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9698</v>
      </c>
    </row>
    <row r="1132" spans="1:65" s="2" customFormat="1" ht="11.25">
      <c r="A1132" s="34"/>
      <c r="B1132" s="35"/>
      <c r="C1132" s="36"/>
      <c r="D1132" s="205" t="s">
        <v>281</v>
      </c>
      <c r="E1132" s="36"/>
      <c r="F1132" s="206" t="s">
        <v>9699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>
      <c r="A1133" s="34"/>
      <c r="B1133" s="35"/>
      <c r="C1133" s="232" t="s">
        <v>4333</v>
      </c>
      <c r="D1133" s="232" t="s">
        <v>394</v>
      </c>
      <c r="E1133" s="233" t="s">
        <v>9700</v>
      </c>
      <c r="F1133" s="234" t="s">
        <v>9701</v>
      </c>
      <c r="G1133" s="235" t="s">
        <v>5242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9702</v>
      </c>
    </row>
    <row r="1134" spans="1:65" s="14" customFormat="1" ht="11.25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>
      <c r="A1135" s="34"/>
      <c r="B1135" s="35"/>
      <c r="C1135" s="192" t="s">
        <v>4337</v>
      </c>
      <c r="D1135" s="192" t="s">
        <v>274</v>
      </c>
      <c r="E1135" s="193" t="s">
        <v>9703</v>
      </c>
      <c r="F1135" s="194" t="s">
        <v>9704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9705</v>
      </c>
    </row>
    <row r="1136" spans="1:65" s="2" customFormat="1" ht="11.25">
      <c r="A1136" s="34"/>
      <c r="B1136" s="35"/>
      <c r="C1136" s="36"/>
      <c r="D1136" s="205" t="s">
        <v>281</v>
      </c>
      <c r="E1136" s="36"/>
      <c r="F1136" s="206" t="s">
        <v>9706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>
      <c r="B1137" s="176"/>
      <c r="C1137" s="177"/>
      <c r="D1137" s="178" t="s">
        <v>75</v>
      </c>
      <c r="E1137" s="190" t="s">
        <v>9707</v>
      </c>
      <c r="F1137" s="190" t="s">
        <v>9708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>
      <c r="A1138" s="34"/>
      <c r="B1138" s="35"/>
      <c r="C1138" s="232" t="s">
        <v>4341</v>
      </c>
      <c r="D1138" s="232" t="s">
        <v>394</v>
      </c>
      <c r="E1138" s="233" t="s">
        <v>9709</v>
      </c>
      <c r="F1138" s="234" t="s">
        <v>9710</v>
      </c>
      <c r="G1138" s="235" t="s">
        <v>5242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9711</v>
      </c>
    </row>
    <row r="1139" spans="1:65" s="14" customFormat="1" ht="11.25">
      <c r="B1139" s="221"/>
      <c r="C1139" s="222"/>
      <c r="D1139" s="212" t="s">
        <v>283</v>
      </c>
      <c r="E1139" s="223" t="s">
        <v>1</v>
      </c>
      <c r="F1139" s="224" t="s">
        <v>9712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>
      <c r="A1140" s="34"/>
      <c r="B1140" s="35"/>
      <c r="C1140" s="192" t="s">
        <v>4365</v>
      </c>
      <c r="D1140" s="192" t="s">
        <v>274</v>
      </c>
      <c r="E1140" s="193" t="s">
        <v>9713</v>
      </c>
      <c r="F1140" s="194" t="s">
        <v>9714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9715</v>
      </c>
    </row>
    <row r="1141" spans="1:65" s="2" customFormat="1" ht="11.25">
      <c r="A1141" s="34"/>
      <c r="B1141" s="35"/>
      <c r="C1141" s="36"/>
      <c r="D1141" s="205" t="s">
        <v>281</v>
      </c>
      <c r="E1141" s="36"/>
      <c r="F1141" s="206" t="s">
        <v>9716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>
      <c r="A1142" s="34"/>
      <c r="B1142" s="35"/>
      <c r="C1142" s="232" t="s">
        <v>4372</v>
      </c>
      <c r="D1142" s="232" t="s">
        <v>394</v>
      </c>
      <c r="E1142" s="233" t="s">
        <v>9717</v>
      </c>
      <c r="F1142" s="234" t="s">
        <v>9718</v>
      </c>
      <c r="G1142" s="235" t="s">
        <v>5242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9719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9720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>
      <c r="A1144" s="34"/>
      <c r="B1144" s="35"/>
      <c r="C1144" s="192" t="s">
        <v>4380</v>
      </c>
      <c r="D1144" s="192" t="s">
        <v>274</v>
      </c>
      <c r="E1144" s="193" t="s">
        <v>9703</v>
      </c>
      <c r="F1144" s="194" t="s">
        <v>9704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9721</v>
      </c>
    </row>
    <row r="1145" spans="1:65" s="2" customFormat="1" ht="11.25">
      <c r="A1145" s="34"/>
      <c r="B1145" s="35"/>
      <c r="C1145" s="36"/>
      <c r="D1145" s="205" t="s">
        <v>281</v>
      </c>
      <c r="E1145" s="36"/>
      <c r="F1145" s="206" t="s">
        <v>9706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>
      <c r="B1146" s="176"/>
      <c r="C1146" s="177"/>
      <c r="D1146" s="178" t="s">
        <v>75</v>
      </c>
      <c r="E1146" s="190" t="s">
        <v>9722</v>
      </c>
      <c r="F1146" s="190" t="s">
        <v>9723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>
      <c r="A1147" s="34"/>
      <c r="B1147" s="35"/>
      <c r="C1147" s="232" t="s">
        <v>3279</v>
      </c>
      <c r="D1147" s="232" t="s">
        <v>394</v>
      </c>
      <c r="E1147" s="233" t="s">
        <v>9724</v>
      </c>
      <c r="F1147" s="234" t="s">
        <v>9725</v>
      </c>
      <c r="G1147" s="235" t="s">
        <v>5242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9726</v>
      </c>
    </row>
    <row r="1148" spans="1:65" s="14" customFormat="1" ht="11.25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>
      <c r="A1149" s="34"/>
      <c r="B1149" s="35"/>
      <c r="C1149" s="192" t="s">
        <v>4392</v>
      </c>
      <c r="D1149" s="192" t="s">
        <v>274</v>
      </c>
      <c r="E1149" s="193" t="s">
        <v>9696</v>
      </c>
      <c r="F1149" s="194" t="s">
        <v>9697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9727</v>
      </c>
    </row>
    <row r="1150" spans="1:65" s="2" customFormat="1" ht="11.25">
      <c r="A1150" s="34"/>
      <c r="B1150" s="35"/>
      <c r="C1150" s="36"/>
      <c r="D1150" s="205" t="s">
        <v>281</v>
      </c>
      <c r="E1150" s="36"/>
      <c r="F1150" s="206" t="s">
        <v>9699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>
      <c r="A1151" s="34"/>
      <c r="B1151" s="35"/>
      <c r="C1151" s="232" t="s">
        <v>4401</v>
      </c>
      <c r="D1151" s="232" t="s">
        <v>394</v>
      </c>
      <c r="E1151" s="233" t="s">
        <v>9728</v>
      </c>
      <c r="F1151" s="234" t="s">
        <v>9729</v>
      </c>
      <c r="G1151" s="235" t="s">
        <v>5242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9730</v>
      </c>
    </row>
    <row r="1152" spans="1:65" s="14" customFormat="1" ht="11.25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>
      <c r="A1153" s="34"/>
      <c r="B1153" s="35"/>
      <c r="C1153" s="232" t="s">
        <v>4407</v>
      </c>
      <c r="D1153" s="232" t="s">
        <v>394</v>
      </c>
      <c r="E1153" s="233" t="s">
        <v>9731</v>
      </c>
      <c r="F1153" s="234" t="s">
        <v>9732</v>
      </c>
      <c r="G1153" s="235" t="s">
        <v>5242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9733</v>
      </c>
    </row>
    <row r="1154" spans="1:65" s="14" customFormat="1" ht="11.25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>
      <c r="A1155" s="34"/>
      <c r="B1155" s="35"/>
      <c r="C1155" s="232" t="s">
        <v>4411</v>
      </c>
      <c r="D1155" s="232" t="s">
        <v>394</v>
      </c>
      <c r="E1155" s="233" t="s">
        <v>9734</v>
      </c>
      <c r="F1155" s="234" t="s">
        <v>9735</v>
      </c>
      <c r="G1155" s="235" t="s">
        <v>5242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9736</v>
      </c>
    </row>
    <row r="1156" spans="1:65" s="14" customFormat="1" ht="11.25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>
      <c r="A1157" s="34"/>
      <c r="B1157" s="35"/>
      <c r="C1157" s="192" t="s">
        <v>4415</v>
      </c>
      <c r="D1157" s="192" t="s">
        <v>274</v>
      </c>
      <c r="E1157" s="193" t="s">
        <v>9737</v>
      </c>
      <c r="F1157" s="194" t="s">
        <v>9738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9739</v>
      </c>
    </row>
    <row r="1158" spans="1:65" s="2" customFormat="1" ht="11.25">
      <c r="A1158" s="34"/>
      <c r="B1158" s="35"/>
      <c r="C1158" s="36"/>
      <c r="D1158" s="205" t="s">
        <v>281</v>
      </c>
      <c r="E1158" s="36"/>
      <c r="F1158" s="206" t="s">
        <v>9740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>
      <c r="A1159" s="34"/>
      <c r="B1159" s="35"/>
      <c r="C1159" s="232" t="s">
        <v>4419</v>
      </c>
      <c r="D1159" s="232" t="s">
        <v>394</v>
      </c>
      <c r="E1159" s="233" t="s">
        <v>8918</v>
      </c>
      <c r="F1159" s="234" t="s">
        <v>8919</v>
      </c>
      <c r="G1159" s="235" t="s">
        <v>5242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9741</v>
      </c>
    </row>
    <row r="1160" spans="1:65" s="14" customFormat="1" ht="11.25">
      <c r="B1160" s="221"/>
      <c r="C1160" s="222"/>
      <c r="D1160" s="212" t="s">
        <v>283</v>
      </c>
      <c r="E1160" s="223" t="s">
        <v>1</v>
      </c>
      <c r="F1160" s="224" t="s">
        <v>5121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>
      <c r="A1161" s="34"/>
      <c r="B1161" s="35"/>
      <c r="C1161" s="192" t="s">
        <v>4423</v>
      </c>
      <c r="D1161" s="192" t="s">
        <v>274</v>
      </c>
      <c r="E1161" s="193" t="s">
        <v>8921</v>
      </c>
      <c r="F1161" s="194" t="s">
        <v>8922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9742</v>
      </c>
    </row>
    <row r="1162" spans="1:65" s="2" customFormat="1" ht="11.25">
      <c r="A1162" s="34"/>
      <c r="B1162" s="35"/>
      <c r="C1162" s="36"/>
      <c r="D1162" s="205" t="s">
        <v>281</v>
      </c>
      <c r="E1162" s="36"/>
      <c r="F1162" s="206" t="s">
        <v>8924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>
      <c r="B1163" s="176"/>
      <c r="C1163" s="177"/>
      <c r="D1163" s="178" t="s">
        <v>75</v>
      </c>
      <c r="E1163" s="190" t="s">
        <v>9743</v>
      </c>
      <c r="F1163" s="190" t="s">
        <v>9744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>
      <c r="A1164" s="34"/>
      <c r="B1164" s="35"/>
      <c r="C1164" s="232" t="s">
        <v>4427</v>
      </c>
      <c r="D1164" s="232" t="s">
        <v>394</v>
      </c>
      <c r="E1164" s="233" t="s">
        <v>9745</v>
      </c>
      <c r="F1164" s="234" t="s">
        <v>9746</v>
      </c>
      <c r="G1164" s="235" t="s">
        <v>5242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9747</v>
      </c>
    </row>
    <row r="1165" spans="1:65" s="14" customFormat="1" ht="11.25">
      <c r="B1165" s="221"/>
      <c r="C1165" s="222"/>
      <c r="D1165" s="212" t="s">
        <v>283</v>
      </c>
      <c r="E1165" s="223" t="s">
        <v>1</v>
      </c>
      <c r="F1165" s="224" t="s">
        <v>9748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>
      <c r="B1166" s="221"/>
      <c r="C1166" s="222"/>
      <c r="D1166" s="212" t="s">
        <v>283</v>
      </c>
      <c r="E1166" s="223" t="s">
        <v>1</v>
      </c>
      <c r="F1166" s="224" t="s">
        <v>9749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9750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>
      <c r="B1168" s="221"/>
      <c r="C1168" s="222"/>
      <c r="D1168" s="212" t="s">
        <v>283</v>
      </c>
      <c r="E1168" s="223" t="s">
        <v>1</v>
      </c>
      <c r="F1168" s="224" t="s">
        <v>9751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>
      <c r="A1169" s="34"/>
      <c r="B1169" s="35"/>
      <c r="C1169" s="192" t="s">
        <v>4431</v>
      </c>
      <c r="D1169" s="192" t="s">
        <v>274</v>
      </c>
      <c r="E1169" s="193" t="s">
        <v>9752</v>
      </c>
      <c r="F1169" s="194" t="s">
        <v>9753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9754</v>
      </c>
    </row>
    <row r="1170" spans="1:65" s="2" customFormat="1" ht="11.25">
      <c r="A1170" s="34"/>
      <c r="B1170" s="35"/>
      <c r="C1170" s="36"/>
      <c r="D1170" s="205" t="s">
        <v>281</v>
      </c>
      <c r="E1170" s="36"/>
      <c r="F1170" s="206" t="s">
        <v>9755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>
      <c r="A1171" s="34"/>
      <c r="B1171" s="35"/>
      <c r="C1171" s="232" t="s">
        <v>4435</v>
      </c>
      <c r="D1171" s="232" t="s">
        <v>394</v>
      </c>
      <c r="E1171" s="233" t="s">
        <v>9756</v>
      </c>
      <c r="F1171" s="234" t="s">
        <v>9757</v>
      </c>
      <c r="G1171" s="235" t="s">
        <v>5242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9758</v>
      </c>
    </row>
    <row r="1172" spans="1:65" s="14" customFormat="1" ht="11.25">
      <c r="B1172" s="221"/>
      <c r="C1172" s="222"/>
      <c r="D1172" s="212" t="s">
        <v>283</v>
      </c>
      <c r="E1172" s="223" t="s">
        <v>1</v>
      </c>
      <c r="F1172" s="224" t="s">
        <v>9759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>
      <c r="B1173" s="221"/>
      <c r="C1173" s="222"/>
      <c r="D1173" s="212" t="s">
        <v>283</v>
      </c>
      <c r="E1173" s="223" t="s">
        <v>1</v>
      </c>
      <c r="F1173" s="224" t="s">
        <v>9760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>
      <c r="B1174" s="221"/>
      <c r="C1174" s="222"/>
      <c r="D1174" s="212" t="s">
        <v>283</v>
      </c>
      <c r="E1174" s="223" t="s">
        <v>1</v>
      </c>
      <c r="F1174" s="224" t="s">
        <v>9761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9762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>
      <c r="A1176" s="34"/>
      <c r="B1176" s="35"/>
      <c r="C1176" s="192" t="s">
        <v>4439</v>
      </c>
      <c r="D1176" s="192" t="s">
        <v>274</v>
      </c>
      <c r="E1176" s="193" t="s">
        <v>9763</v>
      </c>
      <c r="F1176" s="194" t="s">
        <v>9764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9765</v>
      </c>
    </row>
    <row r="1177" spans="1:65" s="2" customFormat="1" ht="11.25">
      <c r="A1177" s="34"/>
      <c r="B1177" s="35"/>
      <c r="C1177" s="36"/>
      <c r="D1177" s="205" t="s">
        <v>281</v>
      </c>
      <c r="E1177" s="36"/>
      <c r="F1177" s="206" t="s">
        <v>9766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>
      <c r="A1178" s="34"/>
      <c r="B1178" s="35"/>
      <c r="C1178" s="232" t="s">
        <v>4443</v>
      </c>
      <c r="D1178" s="232" t="s">
        <v>394</v>
      </c>
      <c r="E1178" s="233" t="s">
        <v>9767</v>
      </c>
      <c r="F1178" s="234" t="s">
        <v>9768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9769</v>
      </c>
    </row>
    <row r="1179" spans="1:65" s="14" customFormat="1" ht="11.25">
      <c r="B1179" s="221"/>
      <c r="C1179" s="222"/>
      <c r="D1179" s="212" t="s">
        <v>283</v>
      </c>
      <c r="E1179" s="223" t="s">
        <v>1</v>
      </c>
      <c r="F1179" s="224" t="s">
        <v>9770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>
      <c r="B1180" s="221"/>
      <c r="C1180" s="222"/>
      <c r="D1180" s="212" t="s">
        <v>283</v>
      </c>
      <c r="E1180" s="223" t="s">
        <v>1</v>
      </c>
      <c r="F1180" s="224" t="s">
        <v>9771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>
      <c r="A1181" s="34"/>
      <c r="B1181" s="35"/>
      <c r="C1181" s="192" t="s">
        <v>4447</v>
      </c>
      <c r="D1181" s="192" t="s">
        <v>274</v>
      </c>
      <c r="E1181" s="193" t="s">
        <v>9772</v>
      </c>
      <c r="F1181" s="194" t="s">
        <v>9773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9774</v>
      </c>
    </row>
    <row r="1182" spans="1:65" s="2" customFormat="1" ht="11.25">
      <c r="A1182" s="34"/>
      <c r="B1182" s="35"/>
      <c r="C1182" s="36"/>
      <c r="D1182" s="205" t="s">
        <v>281</v>
      </c>
      <c r="E1182" s="36"/>
      <c r="F1182" s="206" t="s">
        <v>9775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>
      <c r="A1183" s="34"/>
      <c r="B1183" s="35"/>
      <c r="C1183" s="232" t="s">
        <v>4452</v>
      </c>
      <c r="D1183" s="232" t="s">
        <v>394</v>
      </c>
      <c r="E1183" s="233" t="s">
        <v>9776</v>
      </c>
      <c r="F1183" s="234" t="s">
        <v>9777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9778</v>
      </c>
    </row>
    <row r="1184" spans="1:65" s="14" customFormat="1" ht="11.25">
      <c r="B1184" s="221"/>
      <c r="C1184" s="222"/>
      <c r="D1184" s="212" t="s">
        <v>283</v>
      </c>
      <c r="E1184" s="223" t="s">
        <v>1</v>
      </c>
      <c r="F1184" s="224" t="s">
        <v>9779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>
      <c r="A1185" s="34"/>
      <c r="B1185" s="35"/>
      <c r="C1185" s="232" t="s">
        <v>4456</v>
      </c>
      <c r="D1185" s="232" t="s">
        <v>394</v>
      </c>
      <c r="E1185" s="233" t="s">
        <v>9780</v>
      </c>
      <c r="F1185" s="234" t="s">
        <v>9781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9783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>
      <c r="A1187" s="34"/>
      <c r="B1187" s="35"/>
      <c r="C1187" s="192" t="s">
        <v>4460</v>
      </c>
      <c r="D1187" s="192" t="s">
        <v>274</v>
      </c>
      <c r="E1187" s="193" t="s">
        <v>9784</v>
      </c>
      <c r="F1187" s="194" t="s">
        <v>9785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9786</v>
      </c>
    </row>
    <row r="1188" spans="1:65" s="2" customFormat="1" ht="11.25">
      <c r="A1188" s="34"/>
      <c r="B1188" s="35"/>
      <c r="C1188" s="36"/>
      <c r="D1188" s="205" t="s">
        <v>281</v>
      </c>
      <c r="E1188" s="36"/>
      <c r="F1188" s="206" t="s">
        <v>9787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>
      <c r="A1189" s="34"/>
      <c r="B1189" s="35"/>
      <c r="C1189" s="232" t="s">
        <v>4464</v>
      </c>
      <c r="D1189" s="232" t="s">
        <v>394</v>
      </c>
      <c r="E1189" s="233" t="s">
        <v>9788</v>
      </c>
      <c r="F1189" s="234" t="s">
        <v>9789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9790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9791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9792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>
      <c r="B1192" s="221"/>
      <c r="C1192" s="222"/>
      <c r="D1192" s="212" t="s">
        <v>283</v>
      </c>
      <c r="E1192" s="223" t="s">
        <v>1</v>
      </c>
      <c r="F1192" s="224" t="s">
        <v>9793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9794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>
      <c r="A1194" s="34"/>
      <c r="B1194" s="35"/>
      <c r="C1194" s="232" t="s">
        <v>4468</v>
      </c>
      <c r="D1194" s="232" t="s">
        <v>394</v>
      </c>
      <c r="E1194" s="233" t="s">
        <v>9795</v>
      </c>
      <c r="F1194" s="234" t="s">
        <v>9796</v>
      </c>
      <c r="G1194" s="235" t="s">
        <v>5242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9797</v>
      </c>
    </row>
    <row r="1195" spans="1:65" s="14" customFormat="1" ht="11.25">
      <c r="B1195" s="221"/>
      <c r="C1195" s="222"/>
      <c r="D1195" s="212" t="s">
        <v>283</v>
      </c>
      <c r="E1195" s="223" t="s">
        <v>1</v>
      </c>
      <c r="F1195" s="224" t="s">
        <v>9798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>
      <c r="B1196" s="221"/>
      <c r="C1196" s="222"/>
      <c r="D1196" s="212" t="s">
        <v>283</v>
      </c>
      <c r="E1196" s="223" t="s">
        <v>1</v>
      </c>
      <c r="F1196" s="224" t="s">
        <v>9799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9800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>
      <c r="A1198" s="34"/>
      <c r="B1198" s="35"/>
      <c r="C1198" s="192" t="s">
        <v>4472</v>
      </c>
      <c r="D1198" s="192" t="s">
        <v>274</v>
      </c>
      <c r="E1198" s="193" t="s">
        <v>9801</v>
      </c>
      <c r="F1198" s="194" t="s">
        <v>9802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9803</v>
      </c>
    </row>
    <row r="1199" spans="1:65" s="2" customFormat="1" ht="11.25">
      <c r="A1199" s="34"/>
      <c r="B1199" s="35"/>
      <c r="C1199" s="36"/>
      <c r="D1199" s="205" t="s">
        <v>281</v>
      </c>
      <c r="E1199" s="36"/>
      <c r="F1199" s="206" t="s">
        <v>9804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>
      <c r="A1200" s="34"/>
      <c r="B1200" s="35"/>
      <c r="C1200" s="232" t="s">
        <v>4487</v>
      </c>
      <c r="D1200" s="232" t="s">
        <v>394</v>
      </c>
      <c r="E1200" s="233" t="s">
        <v>9805</v>
      </c>
      <c r="F1200" s="234" t="s">
        <v>9806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9807</v>
      </c>
    </row>
    <row r="1201" spans="1:65" s="2" customFormat="1" ht="16.5" customHeight="1">
      <c r="A1201" s="34"/>
      <c r="B1201" s="35"/>
      <c r="C1201" s="232" t="s">
        <v>4494</v>
      </c>
      <c r="D1201" s="232" t="s">
        <v>394</v>
      </c>
      <c r="E1201" s="233" t="s">
        <v>9808</v>
      </c>
      <c r="F1201" s="234" t="s">
        <v>9809</v>
      </c>
      <c r="G1201" s="235" t="s">
        <v>5242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9810</v>
      </c>
    </row>
    <row r="1202" spans="1:65" s="14" customFormat="1" ht="11.25">
      <c r="B1202" s="221"/>
      <c r="C1202" s="222"/>
      <c r="D1202" s="212" t="s">
        <v>283</v>
      </c>
      <c r="E1202" s="223" t="s">
        <v>1</v>
      </c>
      <c r="F1202" s="224" t="s">
        <v>9811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>
      <c r="A1203" s="34"/>
      <c r="B1203" s="35"/>
      <c r="C1203" s="192" t="s">
        <v>4500</v>
      </c>
      <c r="D1203" s="192" t="s">
        <v>274</v>
      </c>
      <c r="E1203" s="193" t="s">
        <v>9812</v>
      </c>
      <c r="F1203" s="194" t="s">
        <v>9813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9814</v>
      </c>
    </row>
    <row r="1204" spans="1:65" s="2" customFormat="1" ht="11.25">
      <c r="A1204" s="34"/>
      <c r="B1204" s="35"/>
      <c r="C1204" s="36"/>
      <c r="D1204" s="205" t="s">
        <v>281</v>
      </c>
      <c r="E1204" s="36"/>
      <c r="F1204" s="206" t="s">
        <v>9815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>
      <c r="A1205" s="34"/>
      <c r="B1205" s="35"/>
      <c r="C1205" s="232" t="s">
        <v>4506</v>
      </c>
      <c r="D1205" s="232" t="s">
        <v>394</v>
      </c>
      <c r="E1205" s="233" t="s">
        <v>9816</v>
      </c>
      <c r="F1205" s="234" t="s">
        <v>9817</v>
      </c>
      <c r="G1205" s="235" t="s">
        <v>5242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9818</v>
      </c>
    </row>
    <row r="1206" spans="1:65" s="14" customFormat="1" ht="11.25">
      <c r="B1206" s="221"/>
      <c r="C1206" s="222"/>
      <c r="D1206" s="212" t="s">
        <v>283</v>
      </c>
      <c r="E1206" s="223" t="s">
        <v>1</v>
      </c>
      <c r="F1206" s="224" t="s">
        <v>9819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9820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>
      <c r="A1208" s="34"/>
      <c r="B1208" s="35"/>
      <c r="C1208" s="192" t="s">
        <v>4512</v>
      </c>
      <c r="D1208" s="192" t="s">
        <v>274</v>
      </c>
      <c r="E1208" s="193" t="s">
        <v>9821</v>
      </c>
      <c r="F1208" s="194" t="s">
        <v>9822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9823</v>
      </c>
    </row>
    <row r="1209" spans="1:65" s="2" customFormat="1" ht="16.5" customHeight="1">
      <c r="A1209" s="34"/>
      <c r="B1209" s="35"/>
      <c r="C1209" s="232" t="s">
        <v>4518</v>
      </c>
      <c r="D1209" s="232" t="s">
        <v>394</v>
      </c>
      <c r="E1209" s="233" t="s">
        <v>9824</v>
      </c>
      <c r="F1209" s="234" t="s">
        <v>9825</v>
      </c>
      <c r="G1209" s="235" t="s">
        <v>5242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9826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9827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4524</v>
      </c>
      <c r="D1211" s="192" t="s">
        <v>274</v>
      </c>
      <c r="E1211" s="193" t="s">
        <v>9828</v>
      </c>
      <c r="F1211" s="194" t="s">
        <v>9829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9830</v>
      </c>
    </row>
    <row r="1212" spans="1:65" s="2" customFormat="1" ht="16.5" customHeight="1">
      <c r="A1212" s="34"/>
      <c r="B1212" s="35"/>
      <c r="C1212" s="232" t="s">
        <v>4528</v>
      </c>
      <c r="D1212" s="232" t="s">
        <v>394</v>
      </c>
      <c r="E1212" s="233" t="s">
        <v>9831</v>
      </c>
      <c r="F1212" s="234" t="s">
        <v>9832</v>
      </c>
      <c r="G1212" s="235" t="s">
        <v>5242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9833</v>
      </c>
    </row>
    <row r="1213" spans="1:65" s="14" customFormat="1" ht="11.25">
      <c r="B1213" s="221"/>
      <c r="C1213" s="222"/>
      <c r="D1213" s="212" t="s">
        <v>283</v>
      </c>
      <c r="E1213" s="223" t="s">
        <v>1</v>
      </c>
      <c r="F1213" s="224" t="s">
        <v>9834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9835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>
      <c r="B1215" s="221"/>
      <c r="C1215" s="222"/>
      <c r="D1215" s="212" t="s">
        <v>283</v>
      </c>
      <c r="E1215" s="223" t="s">
        <v>1</v>
      </c>
      <c r="F1215" s="224" t="s">
        <v>9836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>
      <c r="A1216" s="34"/>
      <c r="B1216" s="35"/>
      <c r="C1216" s="232" t="s">
        <v>4533</v>
      </c>
      <c r="D1216" s="232" t="s">
        <v>394</v>
      </c>
      <c r="E1216" s="233" t="s">
        <v>9837</v>
      </c>
      <c r="F1216" s="234" t="s">
        <v>9838</v>
      </c>
      <c r="G1216" s="235" t="s">
        <v>5242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9839</v>
      </c>
    </row>
    <row r="1217" spans="1:65" s="2" customFormat="1" ht="16.5" customHeight="1">
      <c r="A1217" s="34"/>
      <c r="B1217" s="35"/>
      <c r="C1217" s="192" t="s">
        <v>4539</v>
      </c>
      <c r="D1217" s="192" t="s">
        <v>274</v>
      </c>
      <c r="E1217" s="193" t="s">
        <v>9840</v>
      </c>
      <c r="F1217" s="194" t="s">
        <v>9841</v>
      </c>
      <c r="G1217" s="195" t="s">
        <v>5242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9842</v>
      </c>
    </row>
    <row r="1218" spans="1:65" s="2" customFormat="1" ht="16.5" customHeight="1">
      <c r="A1218" s="34"/>
      <c r="B1218" s="35"/>
      <c r="C1218" s="232" t="s">
        <v>4545</v>
      </c>
      <c r="D1218" s="232" t="s">
        <v>394</v>
      </c>
      <c r="E1218" s="233" t="s">
        <v>9843</v>
      </c>
      <c r="F1218" s="234" t="s">
        <v>9844</v>
      </c>
      <c r="G1218" s="235" t="s">
        <v>5242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9845</v>
      </c>
    </row>
    <row r="1219" spans="1:65" s="13" customFormat="1" ht="11.25">
      <c r="B1219" s="210"/>
      <c r="C1219" s="211"/>
      <c r="D1219" s="212" t="s">
        <v>283</v>
      </c>
      <c r="E1219" s="213" t="s">
        <v>1</v>
      </c>
      <c r="F1219" s="214" t="s">
        <v>9846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>
      <c r="B1220" s="221"/>
      <c r="C1220" s="222"/>
      <c r="D1220" s="212" t="s">
        <v>283</v>
      </c>
      <c r="E1220" s="223" t="s">
        <v>1</v>
      </c>
      <c r="F1220" s="224" t="s">
        <v>9847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>
      <c r="B1221" s="221"/>
      <c r="C1221" s="222"/>
      <c r="D1221" s="212" t="s">
        <v>283</v>
      </c>
      <c r="E1221" s="223" t="s">
        <v>1</v>
      </c>
      <c r="F1221" s="224" t="s">
        <v>9848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9849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>
      <c r="A1223" s="34"/>
      <c r="B1223" s="35"/>
      <c r="C1223" s="232" t="s">
        <v>4549</v>
      </c>
      <c r="D1223" s="232" t="s">
        <v>394</v>
      </c>
      <c r="E1223" s="233" t="s">
        <v>9850</v>
      </c>
      <c r="F1223" s="234" t="s">
        <v>9851</v>
      </c>
      <c r="G1223" s="235" t="s">
        <v>5242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9852</v>
      </c>
    </row>
    <row r="1224" spans="1:65" s="2" customFormat="1" ht="24.2" customHeight="1">
      <c r="A1224" s="34"/>
      <c r="B1224" s="35"/>
      <c r="C1224" s="192" t="s">
        <v>4554</v>
      </c>
      <c r="D1224" s="192" t="s">
        <v>274</v>
      </c>
      <c r="E1224" s="193" t="s">
        <v>9853</v>
      </c>
      <c r="F1224" s="194" t="s">
        <v>9854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9855</v>
      </c>
    </row>
    <row r="1225" spans="1:65" s="2" customFormat="1" ht="21.75" customHeight="1">
      <c r="A1225" s="34"/>
      <c r="B1225" s="35"/>
      <c r="C1225" s="232" t="s">
        <v>4559</v>
      </c>
      <c r="D1225" s="232" t="s">
        <v>394</v>
      </c>
      <c r="E1225" s="233" t="s">
        <v>9856</v>
      </c>
      <c r="F1225" s="234" t="s">
        <v>9857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9858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9859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>
      <c r="B1227" s="221"/>
      <c r="C1227" s="222"/>
      <c r="D1227" s="212" t="s">
        <v>283</v>
      </c>
      <c r="E1227" s="223" t="s">
        <v>1</v>
      </c>
      <c r="F1227" s="224" t="s">
        <v>9860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9861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>
      <c r="B1229" s="221"/>
      <c r="C1229" s="222"/>
      <c r="D1229" s="212" t="s">
        <v>283</v>
      </c>
      <c r="E1229" s="223" t="s">
        <v>1</v>
      </c>
      <c r="F1229" s="224" t="s">
        <v>9862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>
      <c r="A1230" s="34"/>
      <c r="B1230" s="35"/>
      <c r="C1230" s="192" t="s">
        <v>4564</v>
      </c>
      <c r="D1230" s="192" t="s">
        <v>274</v>
      </c>
      <c r="E1230" s="193" t="s">
        <v>9863</v>
      </c>
      <c r="F1230" s="194" t="s">
        <v>9864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9865</v>
      </c>
    </row>
    <row r="1231" spans="1:65" s="2" customFormat="1" ht="11.25">
      <c r="A1231" s="34"/>
      <c r="B1231" s="35"/>
      <c r="C1231" s="36"/>
      <c r="D1231" s="205" t="s">
        <v>281</v>
      </c>
      <c r="E1231" s="36"/>
      <c r="F1231" s="206" t="s">
        <v>9866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>
      <c r="A1232" s="34"/>
      <c r="B1232" s="35"/>
      <c r="C1232" s="232" t="s">
        <v>4569</v>
      </c>
      <c r="D1232" s="232" t="s">
        <v>394</v>
      </c>
      <c r="E1232" s="233" t="s">
        <v>9867</v>
      </c>
      <c r="F1232" s="234" t="s">
        <v>9868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9869</v>
      </c>
    </row>
    <row r="1233" spans="1:65" s="14" customFormat="1" ht="11.25">
      <c r="B1233" s="221"/>
      <c r="C1233" s="222"/>
      <c r="D1233" s="212" t="s">
        <v>283</v>
      </c>
      <c r="E1233" s="223" t="s">
        <v>1</v>
      </c>
      <c r="F1233" s="224" t="s">
        <v>9870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>
      <c r="B1234" s="221"/>
      <c r="C1234" s="222"/>
      <c r="D1234" s="212" t="s">
        <v>283</v>
      </c>
      <c r="E1234" s="223" t="s">
        <v>1</v>
      </c>
      <c r="F1234" s="224" t="s">
        <v>9871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>
      <c r="A1235" s="34"/>
      <c r="B1235" s="35"/>
      <c r="C1235" s="192" t="s">
        <v>4574</v>
      </c>
      <c r="D1235" s="192" t="s">
        <v>274</v>
      </c>
      <c r="E1235" s="193" t="s">
        <v>9872</v>
      </c>
      <c r="F1235" s="194" t="s">
        <v>9873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9874</v>
      </c>
    </row>
    <row r="1236" spans="1:65" s="2" customFormat="1" ht="11.25">
      <c r="A1236" s="34"/>
      <c r="B1236" s="35"/>
      <c r="C1236" s="36"/>
      <c r="D1236" s="205" t="s">
        <v>281</v>
      </c>
      <c r="E1236" s="36"/>
      <c r="F1236" s="206" t="s">
        <v>9875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>
      <c r="A1237" s="34"/>
      <c r="B1237" s="35"/>
      <c r="C1237" s="232" t="s">
        <v>4580</v>
      </c>
      <c r="D1237" s="232" t="s">
        <v>394</v>
      </c>
      <c r="E1237" s="233" t="s">
        <v>9876</v>
      </c>
      <c r="F1237" s="234" t="s">
        <v>9877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9878</v>
      </c>
    </row>
    <row r="1238" spans="1:65" s="14" customFormat="1" ht="11.25">
      <c r="B1238" s="221"/>
      <c r="C1238" s="222"/>
      <c r="D1238" s="212" t="s">
        <v>283</v>
      </c>
      <c r="E1238" s="223" t="s">
        <v>1</v>
      </c>
      <c r="F1238" s="224" t="s">
        <v>9879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>
      <c r="B1239" s="221"/>
      <c r="C1239" s="222"/>
      <c r="D1239" s="212" t="s">
        <v>283</v>
      </c>
      <c r="E1239" s="223" t="s">
        <v>1</v>
      </c>
      <c r="F1239" s="224" t="s">
        <v>9880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9881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>
      <c r="B1241" s="221"/>
      <c r="C1241" s="222"/>
      <c r="D1241" s="212" t="s">
        <v>283</v>
      </c>
      <c r="E1241" s="223" t="s">
        <v>1</v>
      </c>
      <c r="F1241" s="224" t="s">
        <v>9882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>
      <c r="B1242" s="221"/>
      <c r="C1242" s="222"/>
      <c r="D1242" s="212" t="s">
        <v>283</v>
      </c>
      <c r="E1242" s="223" t="s">
        <v>1</v>
      </c>
      <c r="F1242" s="224" t="s">
        <v>9883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>
      <c r="A1243" s="34"/>
      <c r="B1243" s="35"/>
      <c r="C1243" s="232" t="s">
        <v>4584</v>
      </c>
      <c r="D1243" s="232" t="s">
        <v>394</v>
      </c>
      <c r="E1243" s="233" t="s">
        <v>9884</v>
      </c>
      <c r="F1243" s="234" t="s">
        <v>9885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9886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9887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>
      <c r="B1245" s="221"/>
      <c r="C1245" s="222"/>
      <c r="D1245" s="212" t="s">
        <v>283</v>
      </c>
      <c r="E1245" s="223" t="s">
        <v>1</v>
      </c>
      <c r="F1245" s="224" t="s">
        <v>9888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>
      <c r="B1246" s="221"/>
      <c r="C1246" s="222"/>
      <c r="D1246" s="212" t="s">
        <v>283</v>
      </c>
      <c r="E1246" s="223" t="s">
        <v>1</v>
      </c>
      <c r="F1246" s="224" t="s">
        <v>9889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>
      <c r="B1247" s="221"/>
      <c r="C1247" s="222"/>
      <c r="D1247" s="212" t="s">
        <v>283</v>
      </c>
      <c r="E1247" s="223" t="s">
        <v>1</v>
      </c>
      <c r="F1247" s="224" t="s">
        <v>9890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>
      <c r="A1248" s="34"/>
      <c r="B1248" s="35"/>
      <c r="C1248" s="192" t="s">
        <v>4588</v>
      </c>
      <c r="D1248" s="192" t="s">
        <v>274</v>
      </c>
      <c r="E1248" s="193" t="s">
        <v>9891</v>
      </c>
      <c r="F1248" s="194" t="s">
        <v>9892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9893</v>
      </c>
    </row>
    <row r="1249" spans="1:65" s="2" customFormat="1" ht="11.25">
      <c r="A1249" s="34"/>
      <c r="B1249" s="35"/>
      <c r="C1249" s="36"/>
      <c r="D1249" s="205" t="s">
        <v>281</v>
      </c>
      <c r="E1249" s="36"/>
      <c r="F1249" s="206" t="s">
        <v>9894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>
      <c r="A1250" s="34"/>
      <c r="B1250" s="35"/>
      <c r="C1250" s="232" t="s">
        <v>4592</v>
      </c>
      <c r="D1250" s="232" t="s">
        <v>394</v>
      </c>
      <c r="E1250" s="233" t="s">
        <v>9895</v>
      </c>
      <c r="F1250" s="234" t="s">
        <v>9896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9897</v>
      </c>
    </row>
    <row r="1251" spans="1:65" s="14" customFormat="1" ht="11.25">
      <c r="B1251" s="221"/>
      <c r="C1251" s="222"/>
      <c r="D1251" s="212" t="s">
        <v>283</v>
      </c>
      <c r="E1251" s="223" t="s">
        <v>1</v>
      </c>
      <c r="F1251" s="224" t="s">
        <v>9898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>
      <c r="B1252" s="246"/>
      <c r="C1252" s="247"/>
      <c r="D1252" s="212" t="s">
        <v>283</v>
      </c>
      <c r="E1252" s="248" t="s">
        <v>1</v>
      </c>
      <c r="F1252" s="249" t="s">
        <v>5942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>
      <c r="A1253" s="34"/>
      <c r="B1253" s="35"/>
      <c r="C1253" s="192" t="s">
        <v>4596</v>
      </c>
      <c r="D1253" s="192" t="s">
        <v>274</v>
      </c>
      <c r="E1253" s="193" t="s">
        <v>9899</v>
      </c>
      <c r="F1253" s="194" t="s">
        <v>9900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9901</v>
      </c>
    </row>
    <row r="1254" spans="1:65" s="2" customFormat="1" ht="11.25">
      <c r="A1254" s="34"/>
      <c r="B1254" s="35"/>
      <c r="C1254" s="36"/>
      <c r="D1254" s="205" t="s">
        <v>281</v>
      </c>
      <c r="E1254" s="36"/>
      <c r="F1254" s="206" t="s">
        <v>9902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>
      <c r="A1255" s="34"/>
      <c r="B1255" s="35"/>
      <c r="C1255" s="232" t="s">
        <v>4600</v>
      </c>
      <c r="D1255" s="232" t="s">
        <v>394</v>
      </c>
      <c r="E1255" s="233" t="s">
        <v>9903</v>
      </c>
      <c r="F1255" s="234" t="s">
        <v>9904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9905</v>
      </c>
    </row>
    <row r="1256" spans="1:65" s="14" customFormat="1" ht="11.25">
      <c r="B1256" s="221"/>
      <c r="C1256" s="222"/>
      <c r="D1256" s="212" t="s">
        <v>283</v>
      </c>
      <c r="E1256" s="223" t="s">
        <v>1</v>
      </c>
      <c r="F1256" s="224" t="s">
        <v>9906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>
      <c r="B1257" s="221"/>
      <c r="C1257" s="222"/>
      <c r="D1257" s="212" t="s">
        <v>283</v>
      </c>
      <c r="E1257" s="223" t="s">
        <v>1</v>
      </c>
      <c r="F1257" s="224" t="s">
        <v>9907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>
      <c r="B1258" s="221"/>
      <c r="C1258" s="222"/>
      <c r="D1258" s="212" t="s">
        <v>283</v>
      </c>
      <c r="E1258" s="223" t="s">
        <v>1</v>
      </c>
      <c r="F1258" s="224" t="s">
        <v>9908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>
      <c r="B1259" s="221"/>
      <c r="C1259" s="222"/>
      <c r="D1259" s="212" t="s">
        <v>283</v>
      </c>
      <c r="E1259" s="223" t="s">
        <v>1</v>
      </c>
      <c r="F1259" s="224" t="s">
        <v>9882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>
      <c r="B1260" s="221"/>
      <c r="C1260" s="222"/>
      <c r="D1260" s="212" t="s">
        <v>283</v>
      </c>
      <c r="E1260" s="223" t="s">
        <v>1</v>
      </c>
      <c r="F1260" s="224" t="s">
        <v>9909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>
      <c r="A1261" s="34"/>
      <c r="B1261" s="35"/>
      <c r="C1261" s="192" t="s">
        <v>4604</v>
      </c>
      <c r="D1261" s="192" t="s">
        <v>274</v>
      </c>
      <c r="E1261" s="193" t="s">
        <v>9910</v>
      </c>
      <c r="F1261" s="194" t="s">
        <v>9911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9912</v>
      </c>
    </row>
    <row r="1262" spans="1:65" s="2" customFormat="1" ht="11.25">
      <c r="A1262" s="34"/>
      <c r="B1262" s="35"/>
      <c r="C1262" s="36"/>
      <c r="D1262" s="205" t="s">
        <v>281</v>
      </c>
      <c r="E1262" s="36"/>
      <c r="F1262" s="206" t="s">
        <v>9913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>
      <c r="A1263" s="34"/>
      <c r="B1263" s="35"/>
      <c r="C1263" s="232" t="s">
        <v>4618</v>
      </c>
      <c r="D1263" s="232" t="s">
        <v>394</v>
      </c>
      <c r="E1263" s="233" t="s">
        <v>9914</v>
      </c>
      <c r="F1263" s="234" t="s">
        <v>9915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9916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9917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>
      <c r="B1265" s="221"/>
      <c r="C1265" s="222"/>
      <c r="D1265" s="212" t="s">
        <v>283</v>
      </c>
      <c r="E1265" s="223" t="s">
        <v>1</v>
      </c>
      <c r="F1265" s="224" t="s">
        <v>9918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>
      <c r="A1266" s="34"/>
      <c r="B1266" s="35"/>
      <c r="C1266" s="232" t="s">
        <v>4625</v>
      </c>
      <c r="D1266" s="232" t="s">
        <v>394</v>
      </c>
      <c r="E1266" s="233" t="s">
        <v>9919</v>
      </c>
      <c r="F1266" s="234" t="s">
        <v>9920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9921</v>
      </c>
    </row>
    <row r="1267" spans="1:65" s="14" customFormat="1" ht="11.25">
      <c r="B1267" s="221"/>
      <c r="C1267" s="222"/>
      <c r="D1267" s="212" t="s">
        <v>283</v>
      </c>
      <c r="E1267" s="223" t="s">
        <v>1</v>
      </c>
      <c r="F1267" s="224" t="s">
        <v>9922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>
      <c r="B1268" s="221"/>
      <c r="C1268" s="222"/>
      <c r="D1268" s="212" t="s">
        <v>283</v>
      </c>
      <c r="E1268" s="223" t="s">
        <v>1</v>
      </c>
      <c r="F1268" s="224" t="s">
        <v>9923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>
      <c r="B1269" s="221"/>
      <c r="C1269" s="222"/>
      <c r="D1269" s="212" t="s">
        <v>283</v>
      </c>
      <c r="E1269" s="223" t="s">
        <v>1</v>
      </c>
      <c r="F1269" s="224" t="s">
        <v>9924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>
      <c r="A1270" s="34"/>
      <c r="B1270" s="35"/>
      <c r="C1270" s="192" t="s">
        <v>4637</v>
      </c>
      <c r="D1270" s="192" t="s">
        <v>274</v>
      </c>
      <c r="E1270" s="193" t="s">
        <v>9925</v>
      </c>
      <c r="F1270" s="194" t="s">
        <v>9926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9927</v>
      </c>
    </row>
    <row r="1271" spans="1:65" s="2" customFormat="1" ht="11.25">
      <c r="A1271" s="34"/>
      <c r="B1271" s="35"/>
      <c r="C1271" s="36"/>
      <c r="D1271" s="205" t="s">
        <v>281</v>
      </c>
      <c r="E1271" s="36"/>
      <c r="F1271" s="206" t="s">
        <v>9928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>
      <c r="A1272" s="34"/>
      <c r="B1272" s="35"/>
      <c r="C1272" s="232" t="s">
        <v>4643</v>
      </c>
      <c r="D1272" s="232" t="s">
        <v>394</v>
      </c>
      <c r="E1272" s="233" t="s">
        <v>9929</v>
      </c>
      <c r="F1272" s="234" t="s">
        <v>9930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9931</v>
      </c>
    </row>
    <row r="1273" spans="1:65" s="14" customFormat="1" ht="11.25">
      <c r="B1273" s="221"/>
      <c r="C1273" s="222"/>
      <c r="D1273" s="212" t="s">
        <v>283</v>
      </c>
      <c r="E1273" s="223" t="s">
        <v>1</v>
      </c>
      <c r="F1273" s="224" t="s">
        <v>9932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>
      <c r="B1274" s="221"/>
      <c r="C1274" s="222"/>
      <c r="D1274" s="212" t="s">
        <v>283</v>
      </c>
      <c r="E1274" s="223" t="s">
        <v>1</v>
      </c>
      <c r="F1274" s="224" t="s">
        <v>9923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>
      <c r="B1275" s="221"/>
      <c r="C1275" s="222"/>
      <c r="D1275" s="212" t="s">
        <v>283</v>
      </c>
      <c r="E1275" s="223" t="s">
        <v>1</v>
      </c>
      <c r="F1275" s="224" t="s">
        <v>9924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>
      <c r="A1276" s="34"/>
      <c r="B1276" s="35"/>
      <c r="C1276" s="192" t="s">
        <v>4650</v>
      </c>
      <c r="D1276" s="192" t="s">
        <v>274</v>
      </c>
      <c r="E1276" s="193" t="s">
        <v>9933</v>
      </c>
      <c r="F1276" s="194" t="s">
        <v>9934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9935</v>
      </c>
    </row>
    <row r="1277" spans="1:65" s="2" customFormat="1" ht="11.25">
      <c r="A1277" s="34"/>
      <c r="B1277" s="35"/>
      <c r="C1277" s="36"/>
      <c r="D1277" s="205" t="s">
        <v>281</v>
      </c>
      <c r="E1277" s="36"/>
      <c r="F1277" s="206" t="s">
        <v>9936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>
      <c r="A1278" s="34"/>
      <c r="B1278" s="35"/>
      <c r="C1278" s="232" t="s">
        <v>4655</v>
      </c>
      <c r="D1278" s="232" t="s">
        <v>394</v>
      </c>
      <c r="E1278" s="233" t="s">
        <v>9937</v>
      </c>
      <c r="F1278" s="234" t="s">
        <v>9938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9939</v>
      </c>
    </row>
    <row r="1279" spans="1:65" s="14" customFormat="1" ht="11.25">
      <c r="B1279" s="221"/>
      <c r="C1279" s="222"/>
      <c r="D1279" s="212" t="s">
        <v>283</v>
      </c>
      <c r="E1279" s="223" t="s">
        <v>1</v>
      </c>
      <c r="F1279" s="224" t="s">
        <v>9940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>
      <c r="B1280" s="221"/>
      <c r="C1280" s="222"/>
      <c r="D1280" s="212" t="s">
        <v>283</v>
      </c>
      <c r="E1280" s="223" t="s">
        <v>1</v>
      </c>
      <c r="F1280" s="224" t="s">
        <v>9941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>
      <c r="A1281" s="34"/>
      <c r="B1281" s="35"/>
      <c r="C1281" s="192" t="s">
        <v>4659</v>
      </c>
      <c r="D1281" s="192" t="s">
        <v>274</v>
      </c>
      <c r="E1281" s="193" t="s">
        <v>9942</v>
      </c>
      <c r="F1281" s="194" t="s">
        <v>9943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9944</v>
      </c>
    </row>
    <row r="1282" spans="1:65" s="2" customFormat="1" ht="11.25">
      <c r="A1282" s="34"/>
      <c r="B1282" s="35"/>
      <c r="C1282" s="36"/>
      <c r="D1282" s="205" t="s">
        <v>281</v>
      </c>
      <c r="E1282" s="36"/>
      <c r="F1282" s="206" t="s">
        <v>9945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>
      <c r="A1283" s="34"/>
      <c r="B1283" s="35"/>
      <c r="C1283" s="232" t="s">
        <v>4664</v>
      </c>
      <c r="D1283" s="232" t="s">
        <v>394</v>
      </c>
      <c r="E1283" s="233" t="s">
        <v>9946</v>
      </c>
      <c r="F1283" s="234" t="s">
        <v>9947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9948</v>
      </c>
    </row>
    <row r="1284" spans="1:65" s="14" customFormat="1" ht="11.25">
      <c r="B1284" s="221"/>
      <c r="C1284" s="222"/>
      <c r="D1284" s="212" t="s">
        <v>283</v>
      </c>
      <c r="E1284" s="223" t="s">
        <v>1</v>
      </c>
      <c r="F1284" s="224" t="s">
        <v>9949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>
      <c r="B1285" s="221"/>
      <c r="C1285" s="222"/>
      <c r="D1285" s="212" t="s">
        <v>283</v>
      </c>
      <c r="E1285" s="223" t="s">
        <v>1</v>
      </c>
      <c r="F1285" s="224" t="s">
        <v>9950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>
      <c r="A1286" s="34"/>
      <c r="B1286" s="35"/>
      <c r="C1286" s="232" t="s">
        <v>4671</v>
      </c>
      <c r="D1286" s="232" t="s">
        <v>394</v>
      </c>
      <c r="E1286" s="233" t="s">
        <v>9951</v>
      </c>
      <c r="F1286" s="234" t="s">
        <v>9952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9953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9954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>
      <c r="B1288" s="221"/>
      <c r="C1288" s="222"/>
      <c r="D1288" s="212" t="s">
        <v>283</v>
      </c>
      <c r="E1288" s="223" t="s">
        <v>1</v>
      </c>
      <c r="F1288" s="224" t="s">
        <v>9955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>
      <c r="A1289" s="34"/>
      <c r="B1289" s="35"/>
      <c r="C1289" s="232" t="s">
        <v>4676</v>
      </c>
      <c r="D1289" s="232" t="s">
        <v>394</v>
      </c>
      <c r="E1289" s="233" t="s">
        <v>9956</v>
      </c>
      <c r="F1289" s="234" t="s">
        <v>9957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9958</v>
      </c>
    </row>
    <row r="1290" spans="1:65" s="14" customFormat="1" ht="11.25">
      <c r="B1290" s="221"/>
      <c r="C1290" s="222"/>
      <c r="D1290" s="212" t="s">
        <v>283</v>
      </c>
      <c r="E1290" s="223" t="s">
        <v>1</v>
      </c>
      <c r="F1290" s="224" t="s">
        <v>9959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9924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>
      <c r="A1292" s="34"/>
      <c r="B1292" s="35"/>
      <c r="C1292" s="192" t="s">
        <v>4680</v>
      </c>
      <c r="D1292" s="192" t="s">
        <v>274</v>
      </c>
      <c r="E1292" s="193" t="s">
        <v>9960</v>
      </c>
      <c r="F1292" s="194" t="s">
        <v>9961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9962</v>
      </c>
    </row>
    <row r="1293" spans="1:65" s="2" customFormat="1" ht="11.25">
      <c r="A1293" s="34"/>
      <c r="B1293" s="35"/>
      <c r="C1293" s="36"/>
      <c r="D1293" s="205" t="s">
        <v>281</v>
      </c>
      <c r="E1293" s="36"/>
      <c r="F1293" s="206" t="s">
        <v>9963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>
      <c r="A1294" s="34"/>
      <c r="B1294" s="35"/>
      <c r="C1294" s="232" t="s">
        <v>4684</v>
      </c>
      <c r="D1294" s="232" t="s">
        <v>394</v>
      </c>
      <c r="E1294" s="233" t="s">
        <v>9964</v>
      </c>
      <c r="F1294" s="234" t="s">
        <v>9965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9966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9967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>
      <c r="A1296" s="34"/>
      <c r="B1296" s="35"/>
      <c r="C1296" s="232" t="s">
        <v>4688</v>
      </c>
      <c r="D1296" s="232" t="s">
        <v>394</v>
      </c>
      <c r="E1296" s="233" t="s">
        <v>9968</v>
      </c>
      <c r="F1296" s="234" t="s">
        <v>9969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9970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9971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>
      <c r="A1298" s="34"/>
      <c r="B1298" s="35"/>
      <c r="C1298" s="232" t="s">
        <v>4692</v>
      </c>
      <c r="D1298" s="232" t="s">
        <v>394</v>
      </c>
      <c r="E1298" s="233" t="s">
        <v>9972</v>
      </c>
      <c r="F1298" s="234" t="s">
        <v>9973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9974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9975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9924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>
      <c r="A1301" s="34"/>
      <c r="B1301" s="35"/>
      <c r="C1301" s="232" t="s">
        <v>4696</v>
      </c>
      <c r="D1301" s="232" t="s">
        <v>394</v>
      </c>
      <c r="E1301" s="233" t="s">
        <v>9976</v>
      </c>
      <c r="F1301" s="234" t="s">
        <v>9977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9978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9979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9980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>
      <c r="B1304" s="221"/>
      <c r="C1304" s="222"/>
      <c r="D1304" s="212" t="s">
        <v>283</v>
      </c>
      <c r="E1304" s="223" t="s">
        <v>1</v>
      </c>
      <c r="F1304" s="224" t="s">
        <v>9981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>
      <c r="A1305" s="34"/>
      <c r="B1305" s="35"/>
      <c r="C1305" s="192" t="s">
        <v>4700</v>
      </c>
      <c r="D1305" s="192" t="s">
        <v>274</v>
      </c>
      <c r="E1305" s="193" t="s">
        <v>9982</v>
      </c>
      <c r="F1305" s="194" t="s">
        <v>9983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9984</v>
      </c>
    </row>
    <row r="1306" spans="1:65" s="2" customFormat="1" ht="11.25">
      <c r="A1306" s="34"/>
      <c r="B1306" s="35"/>
      <c r="C1306" s="36"/>
      <c r="D1306" s="205" t="s">
        <v>281</v>
      </c>
      <c r="E1306" s="36"/>
      <c r="F1306" s="206" t="s">
        <v>9985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>
      <c r="A1307" s="34"/>
      <c r="B1307" s="35"/>
      <c r="C1307" s="232" t="s">
        <v>4714</v>
      </c>
      <c r="D1307" s="232" t="s">
        <v>394</v>
      </c>
      <c r="E1307" s="233" t="s">
        <v>9986</v>
      </c>
      <c r="F1307" s="234" t="s">
        <v>9987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9988</v>
      </c>
    </row>
    <row r="1308" spans="1:65" s="14" customFormat="1" ht="11.25">
      <c r="B1308" s="221"/>
      <c r="C1308" s="222"/>
      <c r="D1308" s="212" t="s">
        <v>283</v>
      </c>
      <c r="E1308" s="223" t="s">
        <v>1</v>
      </c>
      <c r="F1308" s="224" t="s">
        <v>9989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>
      <c r="B1309" s="221"/>
      <c r="C1309" s="222"/>
      <c r="D1309" s="212" t="s">
        <v>283</v>
      </c>
      <c r="E1309" s="223" t="s">
        <v>1</v>
      </c>
      <c r="F1309" s="224" t="s">
        <v>9990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>
      <c r="B1310" s="221"/>
      <c r="C1310" s="222"/>
      <c r="D1310" s="212" t="s">
        <v>283</v>
      </c>
      <c r="E1310" s="223" t="s">
        <v>1</v>
      </c>
      <c r="F1310" s="224" t="s">
        <v>9991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9992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>
      <c r="A1312" s="34"/>
      <c r="B1312" s="35"/>
      <c r="C1312" s="192" t="s">
        <v>4721</v>
      </c>
      <c r="D1312" s="192" t="s">
        <v>274</v>
      </c>
      <c r="E1312" s="193" t="s">
        <v>9910</v>
      </c>
      <c r="F1312" s="194" t="s">
        <v>9911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9993</v>
      </c>
    </row>
    <row r="1313" spans="1:65" s="2" customFormat="1" ht="11.25">
      <c r="A1313" s="34"/>
      <c r="B1313" s="35"/>
      <c r="C1313" s="36"/>
      <c r="D1313" s="205" t="s">
        <v>281</v>
      </c>
      <c r="E1313" s="36"/>
      <c r="F1313" s="206" t="s">
        <v>9913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>
      <c r="A1314" s="34"/>
      <c r="B1314" s="35"/>
      <c r="C1314" s="232" t="s">
        <v>4726</v>
      </c>
      <c r="D1314" s="232" t="s">
        <v>394</v>
      </c>
      <c r="E1314" s="233" t="s">
        <v>9994</v>
      </c>
      <c r="F1314" s="234" t="s">
        <v>9995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9996</v>
      </c>
    </row>
    <row r="1315" spans="1:65" s="14" customFormat="1" ht="11.25">
      <c r="B1315" s="221"/>
      <c r="C1315" s="222"/>
      <c r="D1315" s="212" t="s">
        <v>283</v>
      </c>
      <c r="E1315" s="223" t="s">
        <v>1</v>
      </c>
      <c r="F1315" s="224" t="s">
        <v>9997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>
      <c r="A1316" s="34"/>
      <c r="B1316" s="35"/>
      <c r="C1316" s="192" t="s">
        <v>4730</v>
      </c>
      <c r="D1316" s="192" t="s">
        <v>274</v>
      </c>
      <c r="E1316" s="193" t="s">
        <v>9942</v>
      </c>
      <c r="F1316" s="194" t="s">
        <v>9943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9998</v>
      </c>
    </row>
    <row r="1317" spans="1:65" s="2" customFormat="1" ht="11.25">
      <c r="A1317" s="34"/>
      <c r="B1317" s="35"/>
      <c r="C1317" s="36"/>
      <c r="D1317" s="205" t="s">
        <v>281</v>
      </c>
      <c r="E1317" s="36"/>
      <c r="F1317" s="206" t="s">
        <v>9945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>
      <c r="A1318" s="34"/>
      <c r="B1318" s="35"/>
      <c r="C1318" s="232" t="s">
        <v>4734</v>
      </c>
      <c r="D1318" s="232" t="s">
        <v>394</v>
      </c>
      <c r="E1318" s="233" t="s">
        <v>9999</v>
      </c>
      <c r="F1318" s="234" t="s">
        <v>10000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10001</v>
      </c>
    </row>
    <row r="1319" spans="1:65" s="14" customFormat="1" ht="11.25">
      <c r="B1319" s="221"/>
      <c r="C1319" s="222"/>
      <c r="D1319" s="212" t="s">
        <v>283</v>
      </c>
      <c r="E1319" s="223" t="s">
        <v>1</v>
      </c>
      <c r="F1319" s="224" t="s">
        <v>10002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>
      <c r="A1320" s="34"/>
      <c r="B1320" s="35"/>
      <c r="C1320" s="232" t="s">
        <v>4738</v>
      </c>
      <c r="D1320" s="232" t="s">
        <v>394</v>
      </c>
      <c r="E1320" s="233" t="s">
        <v>10003</v>
      </c>
      <c r="F1320" s="234" t="s">
        <v>10004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10005</v>
      </c>
    </row>
    <row r="1321" spans="1:65" s="14" customFormat="1" ht="11.25">
      <c r="B1321" s="221"/>
      <c r="C1321" s="222"/>
      <c r="D1321" s="212" t="s">
        <v>283</v>
      </c>
      <c r="E1321" s="223" t="s">
        <v>1</v>
      </c>
      <c r="F1321" s="224" t="s">
        <v>9979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>
      <c r="B1322" s="221"/>
      <c r="C1322" s="222"/>
      <c r="D1322" s="212" t="s">
        <v>283</v>
      </c>
      <c r="E1322" s="223" t="s">
        <v>1</v>
      </c>
      <c r="F1322" s="224" t="s">
        <v>9980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9981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>
      <c r="A1324" s="34"/>
      <c r="B1324" s="35"/>
      <c r="C1324" s="192" t="s">
        <v>4742</v>
      </c>
      <c r="D1324" s="192" t="s">
        <v>274</v>
      </c>
      <c r="E1324" s="193" t="s">
        <v>9982</v>
      </c>
      <c r="F1324" s="194" t="s">
        <v>9983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10006</v>
      </c>
    </row>
    <row r="1325" spans="1:65" s="2" customFormat="1" ht="11.25">
      <c r="A1325" s="34"/>
      <c r="B1325" s="35"/>
      <c r="C1325" s="36"/>
      <c r="D1325" s="205" t="s">
        <v>281</v>
      </c>
      <c r="E1325" s="36"/>
      <c r="F1325" s="206" t="s">
        <v>9985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>
      <c r="A1326" s="34"/>
      <c r="B1326" s="35"/>
      <c r="C1326" s="232" t="s">
        <v>4746</v>
      </c>
      <c r="D1326" s="232" t="s">
        <v>394</v>
      </c>
      <c r="E1326" s="233" t="s">
        <v>10007</v>
      </c>
      <c r="F1326" s="234" t="s">
        <v>10008</v>
      </c>
      <c r="G1326" s="235" t="s">
        <v>5242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10009</v>
      </c>
    </row>
    <row r="1327" spans="1:65" s="14" customFormat="1" ht="11.25">
      <c r="B1327" s="221"/>
      <c r="C1327" s="222"/>
      <c r="D1327" s="212" t="s">
        <v>283</v>
      </c>
      <c r="E1327" s="223" t="s">
        <v>1</v>
      </c>
      <c r="F1327" s="224" t="s">
        <v>10010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>
      <c r="A1328" s="34"/>
      <c r="B1328" s="35"/>
      <c r="C1328" s="232" t="s">
        <v>4750</v>
      </c>
      <c r="D1328" s="232" t="s">
        <v>394</v>
      </c>
      <c r="E1328" s="233" t="s">
        <v>10011</v>
      </c>
      <c r="F1328" s="234" t="s">
        <v>10012</v>
      </c>
      <c r="G1328" s="235" t="s">
        <v>5242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10013</v>
      </c>
    </row>
    <row r="1329" spans="1:65" s="14" customFormat="1" ht="11.25">
      <c r="B1329" s="221"/>
      <c r="C1329" s="222"/>
      <c r="D1329" s="212" t="s">
        <v>283</v>
      </c>
      <c r="E1329" s="223" t="s">
        <v>1</v>
      </c>
      <c r="F1329" s="224" t="s">
        <v>10014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>
      <c r="A1330" s="34"/>
      <c r="B1330" s="35"/>
      <c r="C1330" s="192" t="s">
        <v>4754</v>
      </c>
      <c r="D1330" s="192" t="s">
        <v>274</v>
      </c>
      <c r="E1330" s="193" t="s">
        <v>10015</v>
      </c>
      <c r="F1330" s="194" t="s">
        <v>10016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10017</v>
      </c>
    </row>
    <row r="1331" spans="1:65" s="2" customFormat="1" ht="11.25">
      <c r="A1331" s="34"/>
      <c r="B1331" s="35"/>
      <c r="C1331" s="36"/>
      <c r="D1331" s="205" t="s">
        <v>281</v>
      </c>
      <c r="E1331" s="36"/>
      <c r="F1331" s="206" t="s">
        <v>10018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>
      <c r="A1332" s="34"/>
      <c r="B1332" s="35"/>
      <c r="C1332" s="232" t="s">
        <v>4758</v>
      </c>
      <c r="D1332" s="232" t="s">
        <v>394</v>
      </c>
      <c r="E1332" s="233" t="s">
        <v>10019</v>
      </c>
      <c r="F1332" s="234" t="s">
        <v>10020</v>
      </c>
      <c r="G1332" s="235" t="s">
        <v>5922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10021</v>
      </c>
    </row>
    <row r="1333" spans="1:65" s="14" customFormat="1" ht="11.25">
      <c r="B1333" s="221"/>
      <c r="C1333" s="222"/>
      <c r="D1333" s="212" t="s">
        <v>283</v>
      </c>
      <c r="E1333" s="223" t="s">
        <v>1</v>
      </c>
      <c r="F1333" s="224" t="s">
        <v>10022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>
      <c r="A1334" s="34"/>
      <c r="B1334" s="35"/>
      <c r="C1334" s="192" t="s">
        <v>4762</v>
      </c>
      <c r="D1334" s="192" t="s">
        <v>274</v>
      </c>
      <c r="E1334" s="193" t="s">
        <v>10023</v>
      </c>
      <c r="F1334" s="194" t="s">
        <v>10024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10025</v>
      </c>
    </row>
    <row r="1335" spans="1:65" s="2" customFormat="1" ht="11.25">
      <c r="A1335" s="34"/>
      <c r="B1335" s="35"/>
      <c r="C1335" s="36"/>
      <c r="D1335" s="205" t="s">
        <v>281</v>
      </c>
      <c r="E1335" s="36"/>
      <c r="F1335" s="206" t="s">
        <v>10026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>
      <c r="A1336" s="34"/>
      <c r="B1336" s="35"/>
      <c r="C1336" s="232" t="s">
        <v>4766</v>
      </c>
      <c r="D1336" s="232" t="s">
        <v>394</v>
      </c>
      <c r="E1336" s="233" t="s">
        <v>10027</v>
      </c>
      <c r="F1336" s="234" t="s">
        <v>10028</v>
      </c>
      <c r="G1336" s="235" t="s">
        <v>5242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10029</v>
      </c>
    </row>
    <row r="1337" spans="1:65" s="14" customFormat="1" ht="11.25">
      <c r="B1337" s="221"/>
      <c r="C1337" s="222"/>
      <c r="D1337" s="212" t="s">
        <v>283</v>
      </c>
      <c r="E1337" s="223" t="s">
        <v>1</v>
      </c>
      <c r="F1337" s="224" t="s">
        <v>10030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>
      <c r="B1338" s="221"/>
      <c r="C1338" s="222"/>
      <c r="D1338" s="212" t="s">
        <v>283</v>
      </c>
      <c r="E1338" s="223" t="s">
        <v>1</v>
      </c>
      <c r="F1338" s="224" t="s">
        <v>10031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>
      <c r="B1339" s="221"/>
      <c r="C1339" s="222"/>
      <c r="D1339" s="212" t="s">
        <v>283</v>
      </c>
      <c r="E1339" s="223" t="s">
        <v>1</v>
      </c>
      <c r="F1339" s="224" t="s">
        <v>10032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>
      <c r="B1340" s="221"/>
      <c r="C1340" s="222"/>
      <c r="D1340" s="212" t="s">
        <v>283</v>
      </c>
      <c r="E1340" s="223" t="s">
        <v>1</v>
      </c>
      <c r="F1340" s="224" t="s">
        <v>10033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>
      <c r="B1341" s="221"/>
      <c r="C1341" s="222"/>
      <c r="D1341" s="212" t="s">
        <v>283</v>
      </c>
      <c r="E1341" s="223" t="s">
        <v>1</v>
      </c>
      <c r="F1341" s="224" t="s">
        <v>10034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>
      <c r="A1342" s="34"/>
      <c r="B1342" s="35"/>
      <c r="C1342" s="192" t="s">
        <v>4799</v>
      </c>
      <c r="D1342" s="192" t="s">
        <v>274</v>
      </c>
      <c r="E1342" s="193" t="s">
        <v>10035</v>
      </c>
      <c r="F1342" s="194" t="s">
        <v>10036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10037</v>
      </c>
    </row>
    <row r="1343" spans="1:65" s="12" customFormat="1" ht="22.9" customHeight="1">
      <c r="B1343" s="176"/>
      <c r="C1343" s="177"/>
      <c r="D1343" s="178" t="s">
        <v>75</v>
      </c>
      <c r="E1343" s="190" t="s">
        <v>10038</v>
      </c>
      <c r="F1343" s="190" t="s">
        <v>8294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>
      <c r="A1344" s="34"/>
      <c r="B1344" s="35"/>
      <c r="C1344" s="232" t="s">
        <v>4803</v>
      </c>
      <c r="D1344" s="232" t="s">
        <v>394</v>
      </c>
      <c r="E1344" s="233" t="s">
        <v>10039</v>
      </c>
      <c r="F1344" s="234" t="s">
        <v>10040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10041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9846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10042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10043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>
      <c r="B1348" s="221"/>
      <c r="C1348" s="222"/>
      <c r="D1348" s="212" t="s">
        <v>283</v>
      </c>
      <c r="E1348" s="223" t="s">
        <v>1</v>
      </c>
      <c r="F1348" s="224" t="s">
        <v>10044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>
      <c r="B1349" s="221"/>
      <c r="C1349" s="222"/>
      <c r="D1349" s="212" t="s">
        <v>283</v>
      </c>
      <c r="E1349" s="223" t="s">
        <v>1</v>
      </c>
      <c r="F1349" s="224" t="s">
        <v>10045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>
      <c r="A1350" s="34"/>
      <c r="B1350" s="35"/>
      <c r="C1350" s="232" t="s">
        <v>4807</v>
      </c>
      <c r="D1350" s="232" t="s">
        <v>394</v>
      </c>
      <c r="E1350" s="233" t="s">
        <v>10046</v>
      </c>
      <c r="F1350" s="234" t="s">
        <v>10047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10048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9846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10049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>
      <c r="B1353" s="221"/>
      <c r="C1353" s="222"/>
      <c r="D1353" s="212" t="s">
        <v>283</v>
      </c>
      <c r="E1353" s="223" t="s">
        <v>1</v>
      </c>
      <c r="F1353" s="224" t="s">
        <v>10050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10051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>
      <c r="B1355" s="221"/>
      <c r="C1355" s="222"/>
      <c r="D1355" s="212" t="s">
        <v>283</v>
      </c>
      <c r="E1355" s="223" t="s">
        <v>1</v>
      </c>
      <c r="F1355" s="224" t="s">
        <v>10052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>
      <c r="A1356" s="34"/>
      <c r="B1356" s="35"/>
      <c r="C1356" s="232" t="s">
        <v>4811</v>
      </c>
      <c r="D1356" s="232" t="s">
        <v>394</v>
      </c>
      <c r="E1356" s="233" t="s">
        <v>10053</v>
      </c>
      <c r="F1356" s="234" t="s">
        <v>10054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10055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9846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>
      <c r="B1358" s="221"/>
      <c r="C1358" s="222"/>
      <c r="D1358" s="212" t="s">
        <v>283</v>
      </c>
      <c r="E1358" s="223" t="s">
        <v>1</v>
      </c>
      <c r="F1358" s="224" t="s">
        <v>10056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10057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10058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>
      <c r="B1361" s="221"/>
      <c r="C1361" s="222"/>
      <c r="D1361" s="212" t="s">
        <v>283</v>
      </c>
      <c r="E1361" s="223" t="s">
        <v>1</v>
      </c>
      <c r="F1361" s="224" t="s">
        <v>10059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>
      <c r="B1362" s="221"/>
      <c r="C1362" s="222"/>
      <c r="D1362" s="212" t="s">
        <v>283</v>
      </c>
      <c r="E1362" s="223" t="s">
        <v>1</v>
      </c>
      <c r="F1362" s="224" t="s">
        <v>10060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>
      <c r="A1363" s="34"/>
      <c r="B1363" s="35"/>
      <c r="C1363" s="192" t="s">
        <v>4821</v>
      </c>
      <c r="D1363" s="192" t="s">
        <v>274</v>
      </c>
      <c r="E1363" s="193" t="s">
        <v>10061</v>
      </c>
      <c r="F1363" s="194" t="s">
        <v>10062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10063</v>
      </c>
    </row>
    <row r="1364" spans="1:65" s="2" customFormat="1" ht="11.25">
      <c r="A1364" s="34"/>
      <c r="B1364" s="35"/>
      <c r="C1364" s="36"/>
      <c r="D1364" s="205" t="s">
        <v>281</v>
      </c>
      <c r="E1364" s="36"/>
      <c r="F1364" s="206" t="s">
        <v>10064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>
      <c r="A1365" s="34"/>
      <c r="B1365" s="35"/>
      <c r="C1365" s="232" t="s">
        <v>4827</v>
      </c>
      <c r="D1365" s="232" t="s">
        <v>394</v>
      </c>
      <c r="E1365" s="233" t="s">
        <v>10065</v>
      </c>
      <c r="F1365" s="234" t="s">
        <v>10066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10067</v>
      </c>
    </row>
    <row r="1366" spans="1:65" s="13" customFormat="1" ht="11.25">
      <c r="B1366" s="210"/>
      <c r="C1366" s="211"/>
      <c r="D1366" s="212" t="s">
        <v>283</v>
      </c>
      <c r="E1366" s="213" t="s">
        <v>1</v>
      </c>
      <c r="F1366" s="214" t="s">
        <v>9846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>
      <c r="B1367" s="221"/>
      <c r="C1367" s="222"/>
      <c r="D1367" s="212" t="s">
        <v>283</v>
      </c>
      <c r="E1367" s="223" t="s">
        <v>1</v>
      </c>
      <c r="F1367" s="224" t="s">
        <v>10068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>
      <c r="B1368" s="221"/>
      <c r="C1368" s="222"/>
      <c r="D1368" s="212" t="s">
        <v>283</v>
      </c>
      <c r="E1368" s="223" t="s">
        <v>1</v>
      </c>
      <c r="F1368" s="224" t="s">
        <v>10069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>
      <c r="B1369" s="221"/>
      <c r="C1369" s="222"/>
      <c r="D1369" s="212" t="s">
        <v>283</v>
      </c>
      <c r="E1369" s="223" t="s">
        <v>1</v>
      </c>
      <c r="F1369" s="224" t="s">
        <v>10070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>
      <c r="B1370" s="221"/>
      <c r="C1370" s="222"/>
      <c r="D1370" s="212" t="s">
        <v>283</v>
      </c>
      <c r="E1370" s="223" t="s">
        <v>1</v>
      </c>
      <c r="F1370" s="224" t="s">
        <v>10071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10072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>
      <c r="A1372" s="34"/>
      <c r="B1372" s="35"/>
      <c r="C1372" s="192" t="s">
        <v>4831</v>
      </c>
      <c r="D1372" s="192" t="s">
        <v>274</v>
      </c>
      <c r="E1372" s="193" t="s">
        <v>10073</v>
      </c>
      <c r="F1372" s="194" t="s">
        <v>10074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10075</v>
      </c>
    </row>
    <row r="1373" spans="1:65" s="2" customFormat="1" ht="11.25">
      <c r="A1373" s="34"/>
      <c r="B1373" s="35"/>
      <c r="C1373" s="36"/>
      <c r="D1373" s="205" t="s">
        <v>281</v>
      </c>
      <c r="E1373" s="36"/>
      <c r="F1373" s="206" t="s">
        <v>10076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>
      <c r="A1374" s="34"/>
      <c r="B1374" s="35"/>
      <c r="C1374" s="232" t="s">
        <v>4840</v>
      </c>
      <c r="D1374" s="232" t="s">
        <v>394</v>
      </c>
      <c r="E1374" s="233" t="s">
        <v>10077</v>
      </c>
      <c r="F1374" s="234" t="s">
        <v>10078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10079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9846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>
      <c r="B1376" s="221"/>
      <c r="C1376" s="222"/>
      <c r="D1376" s="212" t="s">
        <v>283</v>
      </c>
      <c r="E1376" s="223" t="s">
        <v>1</v>
      </c>
      <c r="F1376" s="224" t="s">
        <v>10080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>
      <c r="B1377" s="221"/>
      <c r="C1377" s="222"/>
      <c r="D1377" s="212" t="s">
        <v>283</v>
      </c>
      <c r="E1377" s="223" t="s">
        <v>1</v>
      </c>
      <c r="F1377" s="224" t="s">
        <v>10081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10082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>
      <c r="B1379" s="221"/>
      <c r="C1379" s="222"/>
      <c r="D1379" s="212" t="s">
        <v>283</v>
      </c>
      <c r="E1379" s="223" t="s">
        <v>1</v>
      </c>
      <c r="F1379" s="224" t="s">
        <v>10083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>
      <c r="B1380" s="221"/>
      <c r="C1380" s="222"/>
      <c r="D1380" s="212" t="s">
        <v>283</v>
      </c>
      <c r="E1380" s="223" t="s">
        <v>1</v>
      </c>
      <c r="F1380" s="224" t="s">
        <v>10084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>
      <c r="A1381" s="34"/>
      <c r="B1381" s="35"/>
      <c r="C1381" s="192" t="s">
        <v>4847</v>
      </c>
      <c r="D1381" s="192" t="s">
        <v>274</v>
      </c>
      <c r="E1381" s="193" t="s">
        <v>10085</v>
      </c>
      <c r="F1381" s="194" t="s">
        <v>10086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10087</v>
      </c>
    </row>
    <row r="1382" spans="1:65" s="2" customFormat="1" ht="11.25">
      <c r="A1382" s="34"/>
      <c r="B1382" s="35"/>
      <c r="C1382" s="36"/>
      <c r="D1382" s="205" t="s">
        <v>281</v>
      </c>
      <c r="E1382" s="36"/>
      <c r="F1382" s="206" t="s">
        <v>10088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>
      <c r="A1383" s="34"/>
      <c r="B1383" s="35"/>
      <c r="C1383" s="232" t="s">
        <v>4856</v>
      </c>
      <c r="D1383" s="232" t="s">
        <v>394</v>
      </c>
      <c r="E1383" s="233" t="s">
        <v>10089</v>
      </c>
      <c r="F1383" s="234" t="s">
        <v>10090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10091</v>
      </c>
    </row>
    <row r="1384" spans="1:65" s="14" customFormat="1" ht="22.5">
      <c r="B1384" s="221"/>
      <c r="C1384" s="222"/>
      <c r="D1384" s="212" t="s">
        <v>283</v>
      </c>
      <c r="E1384" s="223" t="s">
        <v>1</v>
      </c>
      <c r="F1384" s="224" t="s">
        <v>10092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>
      <c r="B1385" s="221"/>
      <c r="C1385" s="222"/>
      <c r="D1385" s="212" t="s">
        <v>283</v>
      </c>
      <c r="E1385" s="223" t="s">
        <v>1</v>
      </c>
      <c r="F1385" s="224" t="s">
        <v>10093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>
      <c r="B1386" s="221"/>
      <c r="C1386" s="222"/>
      <c r="D1386" s="212" t="s">
        <v>283</v>
      </c>
      <c r="E1386" s="223" t="s">
        <v>1</v>
      </c>
      <c r="F1386" s="224" t="s">
        <v>10094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>
      <c r="B1387" s="221"/>
      <c r="C1387" s="222"/>
      <c r="D1387" s="212" t="s">
        <v>283</v>
      </c>
      <c r="E1387" s="223" t="s">
        <v>1</v>
      </c>
      <c r="F1387" s="224" t="s">
        <v>10095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>
      <c r="B1388" s="221"/>
      <c r="C1388" s="222"/>
      <c r="D1388" s="212" t="s">
        <v>283</v>
      </c>
      <c r="E1388" s="223" t="s">
        <v>1</v>
      </c>
      <c r="F1388" s="224" t="s">
        <v>10096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>
      <c r="A1389" s="34"/>
      <c r="B1389" s="35"/>
      <c r="C1389" s="232" t="s">
        <v>4860</v>
      </c>
      <c r="D1389" s="232" t="s">
        <v>394</v>
      </c>
      <c r="E1389" s="233" t="s">
        <v>10097</v>
      </c>
      <c r="F1389" s="234" t="s">
        <v>10098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10099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10100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>
      <c r="B1391" s="221"/>
      <c r="C1391" s="222"/>
      <c r="D1391" s="212" t="s">
        <v>283</v>
      </c>
      <c r="E1391" s="223" t="s">
        <v>1</v>
      </c>
      <c r="F1391" s="224" t="s">
        <v>10101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>
      <c r="A1392" s="34"/>
      <c r="B1392" s="35"/>
      <c r="C1392" s="192" t="s">
        <v>4865</v>
      </c>
      <c r="D1392" s="192" t="s">
        <v>274</v>
      </c>
      <c r="E1392" s="193" t="s">
        <v>10102</v>
      </c>
      <c r="F1392" s="194" t="s">
        <v>10103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10104</v>
      </c>
    </row>
    <row r="1393" spans="1:65" s="2" customFormat="1" ht="11.25">
      <c r="A1393" s="34"/>
      <c r="B1393" s="35"/>
      <c r="C1393" s="36"/>
      <c r="D1393" s="205" t="s">
        <v>281</v>
      </c>
      <c r="E1393" s="36"/>
      <c r="F1393" s="206" t="s">
        <v>10105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>
      <c r="A1394" s="34"/>
      <c r="B1394" s="35"/>
      <c r="C1394" s="232" t="s">
        <v>4870</v>
      </c>
      <c r="D1394" s="232" t="s">
        <v>394</v>
      </c>
      <c r="E1394" s="233" t="s">
        <v>10106</v>
      </c>
      <c r="F1394" s="234" t="s">
        <v>10107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10108</v>
      </c>
    </row>
    <row r="1395" spans="1:65" s="13" customFormat="1" ht="11.25">
      <c r="B1395" s="210"/>
      <c r="C1395" s="211"/>
      <c r="D1395" s="212" t="s">
        <v>283</v>
      </c>
      <c r="E1395" s="213" t="s">
        <v>1</v>
      </c>
      <c r="F1395" s="214" t="s">
        <v>10109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>
      <c r="B1396" s="221"/>
      <c r="C1396" s="222"/>
      <c r="D1396" s="212" t="s">
        <v>283</v>
      </c>
      <c r="E1396" s="223" t="s">
        <v>1</v>
      </c>
      <c r="F1396" s="224" t="s">
        <v>10110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>
      <c r="A1397" s="34"/>
      <c r="B1397" s="35"/>
      <c r="C1397" s="232" t="s">
        <v>4874</v>
      </c>
      <c r="D1397" s="232" t="s">
        <v>394</v>
      </c>
      <c r="E1397" s="233" t="s">
        <v>10111</v>
      </c>
      <c r="F1397" s="234" t="s">
        <v>10112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10113</v>
      </c>
    </row>
    <row r="1398" spans="1:65" s="13" customFormat="1" ht="11.25">
      <c r="B1398" s="210"/>
      <c r="C1398" s="211"/>
      <c r="D1398" s="212" t="s">
        <v>283</v>
      </c>
      <c r="E1398" s="213" t="s">
        <v>1</v>
      </c>
      <c r="F1398" s="214" t="s">
        <v>10109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>
      <c r="B1399" s="221"/>
      <c r="C1399" s="222"/>
      <c r="D1399" s="212" t="s">
        <v>283</v>
      </c>
      <c r="E1399" s="223" t="s">
        <v>1</v>
      </c>
      <c r="F1399" s="224" t="s">
        <v>10114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10115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>
      <c r="A1401" s="34"/>
      <c r="B1401" s="35"/>
      <c r="C1401" s="192" t="s">
        <v>4878</v>
      </c>
      <c r="D1401" s="192" t="s">
        <v>274</v>
      </c>
      <c r="E1401" s="193" t="s">
        <v>10116</v>
      </c>
      <c r="F1401" s="194" t="s">
        <v>10117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10118</v>
      </c>
    </row>
    <row r="1402" spans="1:65" s="2" customFormat="1" ht="11.25">
      <c r="A1402" s="34"/>
      <c r="B1402" s="35"/>
      <c r="C1402" s="36"/>
      <c r="D1402" s="205" t="s">
        <v>281</v>
      </c>
      <c r="E1402" s="36"/>
      <c r="F1402" s="206" t="s">
        <v>10119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>
      <c r="A1403" s="34"/>
      <c r="B1403" s="35"/>
      <c r="C1403" s="232" t="s">
        <v>4882</v>
      </c>
      <c r="D1403" s="232" t="s">
        <v>394</v>
      </c>
      <c r="E1403" s="233" t="s">
        <v>10089</v>
      </c>
      <c r="F1403" s="234" t="s">
        <v>10090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10120</v>
      </c>
    </row>
    <row r="1404" spans="1:65" s="14" customFormat="1" ht="11.25">
      <c r="B1404" s="221"/>
      <c r="C1404" s="222"/>
      <c r="D1404" s="212" t="s">
        <v>283</v>
      </c>
      <c r="E1404" s="223" t="s">
        <v>1</v>
      </c>
      <c r="F1404" s="224" t="s">
        <v>10121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10122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>
      <c r="A1406" s="34"/>
      <c r="B1406" s="35"/>
      <c r="C1406" s="192" t="s">
        <v>4886</v>
      </c>
      <c r="D1406" s="192" t="s">
        <v>274</v>
      </c>
      <c r="E1406" s="193" t="s">
        <v>10123</v>
      </c>
      <c r="F1406" s="194" t="s">
        <v>10124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10125</v>
      </c>
    </row>
    <row r="1407" spans="1:65" s="2" customFormat="1" ht="11.25">
      <c r="A1407" s="34"/>
      <c r="B1407" s="35"/>
      <c r="C1407" s="36"/>
      <c r="D1407" s="205" t="s">
        <v>281</v>
      </c>
      <c r="E1407" s="36"/>
      <c r="F1407" s="206" t="s">
        <v>10126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>
      <c r="A1408" s="34"/>
      <c r="B1408" s="35"/>
      <c r="C1408" s="232" t="s">
        <v>4890</v>
      </c>
      <c r="D1408" s="232" t="s">
        <v>394</v>
      </c>
      <c r="E1408" s="233" t="s">
        <v>10106</v>
      </c>
      <c r="F1408" s="234" t="s">
        <v>10107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10127</v>
      </c>
    </row>
    <row r="1409" spans="1:65" s="13" customFormat="1" ht="11.25">
      <c r="B1409" s="210"/>
      <c r="C1409" s="211"/>
      <c r="D1409" s="212" t="s">
        <v>283</v>
      </c>
      <c r="E1409" s="213" t="s">
        <v>1</v>
      </c>
      <c r="F1409" s="214" t="s">
        <v>10109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>
      <c r="B1410" s="221"/>
      <c r="C1410" s="222"/>
      <c r="D1410" s="212" t="s">
        <v>283</v>
      </c>
      <c r="E1410" s="223" t="s">
        <v>1</v>
      </c>
      <c r="F1410" s="224" t="s">
        <v>10128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>
      <c r="B1411" s="221"/>
      <c r="C1411" s="222"/>
      <c r="D1411" s="212" t="s">
        <v>283</v>
      </c>
      <c r="E1411" s="223" t="s">
        <v>1</v>
      </c>
      <c r="F1411" s="224" t="s">
        <v>10129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10130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>
      <c r="B1413" s="221"/>
      <c r="C1413" s="222"/>
      <c r="D1413" s="212" t="s">
        <v>283</v>
      </c>
      <c r="E1413" s="223" t="s">
        <v>1</v>
      </c>
      <c r="F1413" s="224" t="s">
        <v>10131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>
      <c r="B1414" s="221"/>
      <c r="C1414" s="222"/>
      <c r="D1414" s="212" t="s">
        <v>283</v>
      </c>
      <c r="E1414" s="223" t="s">
        <v>1</v>
      </c>
      <c r="F1414" s="224" t="s">
        <v>10132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>
      <c r="B1415" s="221"/>
      <c r="C1415" s="222"/>
      <c r="D1415" s="212" t="s">
        <v>283</v>
      </c>
      <c r="E1415" s="223" t="s">
        <v>1</v>
      </c>
      <c r="F1415" s="224" t="s">
        <v>10133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>
      <c r="B1416" s="221"/>
      <c r="C1416" s="222"/>
      <c r="D1416" s="212" t="s">
        <v>283</v>
      </c>
      <c r="E1416" s="223" t="s">
        <v>1</v>
      </c>
      <c r="F1416" s="224" t="s">
        <v>10134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>
      <c r="B1417" s="221"/>
      <c r="C1417" s="222"/>
      <c r="D1417" s="212" t="s">
        <v>283</v>
      </c>
      <c r="E1417" s="223" t="s">
        <v>1</v>
      </c>
      <c r="F1417" s="224" t="s">
        <v>10135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10136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>
      <c r="A1419" s="34"/>
      <c r="B1419" s="35"/>
      <c r="C1419" s="232" t="s">
        <v>4894</v>
      </c>
      <c r="D1419" s="232" t="s">
        <v>394</v>
      </c>
      <c r="E1419" s="233" t="s">
        <v>10111</v>
      </c>
      <c r="F1419" s="234" t="s">
        <v>10112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10137</v>
      </c>
    </row>
    <row r="1420" spans="1:65" s="14" customFormat="1" ht="22.5">
      <c r="B1420" s="221"/>
      <c r="C1420" s="222"/>
      <c r="D1420" s="212" t="s">
        <v>283</v>
      </c>
      <c r="E1420" s="223" t="s">
        <v>1</v>
      </c>
      <c r="F1420" s="224" t="s">
        <v>10138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>
      <c r="B1421" s="221"/>
      <c r="C1421" s="222"/>
      <c r="D1421" s="212" t="s">
        <v>283</v>
      </c>
      <c r="E1421" s="223" t="s">
        <v>1</v>
      </c>
      <c r="F1421" s="224" t="s">
        <v>10139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>
      <c r="A1422" s="34"/>
      <c r="B1422" s="35"/>
      <c r="C1422" s="232" t="s">
        <v>4898</v>
      </c>
      <c r="D1422" s="232" t="s">
        <v>394</v>
      </c>
      <c r="E1422" s="233" t="s">
        <v>10140</v>
      </c>
      <c r="F1422" s="234" t="s">
        <v>10141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10142</v>
      </c>
    </row>
    <row r="1423" spans="1:65" s="13" customFormat="1" ht="11.25">
      <c r="B1423" s="210"/>
      <c r="C1423" s="211"/>
      <c r="D1423" s="212" t="s">
        <v>283</v>
      </c>
      <c r="E1423" s="213" t="s">
        <v>1</v>
      </c>
      <c r="F1423" s="214" t="s">
        <v>10143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>
      <c r="B1424" s="221"/>
      <c r="C1424" s="222"/>
      <c r="D1424" s="212" t="s">
        <v>283</v>
      </c>
      <c r="E1424" s="223" t="s">
        <v>1</v>
      </c>
      <c r="F1424" s="224" t="s">
        <v>10144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>
      <c r="B1425" s="221"/>
      <c r="C1425" s="222"/>
      <c r="D1425" s="212" t="s">
        <v>283</v>
      </c>
      <c r="E1425" s="223" t="s">
        <v>1</v>
      </c>
      <c r="F1425" s="224" t="s">
        <v>10145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>
      <c r="B1426" s="221"/>
      <c r="C1426" s="222"/>
      <c r="D1426" s="212" t="s">
        <v>283</v>
      </c>
      <c r="E1426" s="223" t="s">
        <v>1</v>
      </c>
      <c r="F1426" s="224" t="s">
        <v>10146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10147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>
      <c r="B1428" s="221"/>
      <c r="C1428" s="222"/>
      <c r="D1428" s="212" t="s">
        <v>283</v>
      </c>
      <c r="E1428" s="223" t="s">
        <v>1</v>
      </c>
      <c r="F1428" s="224" t="s">
        <v>10148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>
      <c r="A1429" s="34"/>
      <c r="B1429" s="35"/>
      <c r="C1429" s="232" t="s">
        <v>4902</v>
      </c>
      <c r="D1429" s="232" t="s">
        <v>394</v>
      </c>
      <c r="E1429" s="233" t="s">
        <v>10149</v>
      </c>
      <c r="F1429" s="234" t="s">
        <v>10150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10151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10130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10152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>
      <c r="B1432" s="221"/>
      <c r="C1432" s="222"/>
      <c r="D1432" s="212" t="s">
        <v>283</v>
      </c>
      <c r="E1432" s="223" t="s">
        <v>1</v>
      </c>
      <c r="F1432" s="224" t="s">
        <v>10153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>
      <c r="B1433" s="221"/>
      <c r="C1433" s="222"/>
      <c r="D1433" s="212" t="s">
        <v>283</v>
      </c>
      <c r="E1433" s="223" t="s">
        <v>1</v>
      </c>
      <c r="F1433" s="224" t="s">
        <v>10154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>
      <c r="B1434" s="221"/>
      <c r="C1434" s="222"/>
      <c r="D1434" s="212" t="s">
        <v>283</v>
      </c>
      <c r="E1434" s="223" t="s">
        <v>1</v>
      </c>
      <c r="F1434" s="224" t="s">
        <v>10155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>
      <c r="A1435" s="34"/>
      <c r="B1435" s="35"/>
      <c r="C1435" s="232" t="s">
        <v>4906</v>
      </c>
      <c r="D1435" s="232" t="s">
        <v>394</v>
      </c>
      <c r="E1435" s="233" t="s">
        <v>10156</v>
      </c>
      <c r="F1435" s="234" t="s">
        <v>10157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10158</v>
      </c>
    </row>
    <row r="1436" spans="1:65" s="14" customFormat="1" ht="11.25">
      <c r="B1436" s="221"/>
      <c r="C1436" s="222"/>
      <c r="D1436" s="212" t="s">
        <v>283</v>
      </c>
      <c r="E1436" s="223" t="s">
        <v>1</v>
      </c>
      <c r="F1436" s="224" t="s">
        <v>10159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>
      <c r="B1437" s="221"/>
      <c r="C1437" s="222"/>
      <c r="D1437" s="212" t="s">
        <v>283</v>
      </c>
      <c r="E1437" s="223" t="s">
        <v>1</v>
      </c>
      <c r="F1437" s="224" t="s">
        <v>10160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>
      <c r="A1438" s="34"/>
      <c r="B1438" s="35"/>
      <c r="C1438" s="232" t="s">
        <v>4910</v>
      </c>
      <c r="D1438" s="232" t="s">
        <v>394</v>
      </c>
      <c r="E1438" s="233" t="s">
        <v>10161</v>
      </c>
      <c r="F1438" s="234" t="s">
        <v>10162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10163</v>
      </c>
    </row>
    <row r="1439" spans="1:65" s="14" customFormat="1" ht="11.25">
      <c r="B1439" s="221"/>
      <c r="C1439" s="222"/>
      <c r="D1439" s="212" t="s">
        <v>283</v>
      </c>
      <c r="E1439" s="223" t="s">
        <v>1</v>
      </c>
      <c r="F1439" s="224" t="s">
        <v>10164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>
      <c r="B1440" s="221"/>
      <c r="C1440" s="222"/>
      <c r="D1440" s="212" t="s">
        <v>283</v>
      </c>
      <c r="E1440" s="223" t="s">
        <v>1</v>
      </c>
      <c r="F1440" s="224" t="s">
        <v>10165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>
      <c r="A1441" s="34"/>
      <c r="B1441" s="35"/>
      <c r="C1441" s="192" t="s">
        <v>4914</v>
      </c>
      <c r="D1441" s="192" t="s">
        <v>274</v>
      </c>
      <c r="E1441" s="193" t="s">
        <v>10166</v>
      </c>
      <c r="F1441" s="194" t="s">
        <v>10167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10168</v>
      </c>
    </row>
    <row r="1442" spans="1:65" s="2" customFormat="1" ht="11.25">
      <c r="A1442" s="34"/>
      <c r="B1442" s="35"/>
      <c r="C1442" s="36"/>
      <c r="D1442" s="205" t="s">
        <v>281</v>
      </c>
      <c r="E1442" s="36"/>
      <c r="F1442" s="206" t="s">
        <v>10169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>
      <c r="A1443" s="34"/>
      <c r="B1443" s="35"/>
      <c r="C1443" s="232" t="s">
        <v>4918</v>
      </c>
      <c r="D1443" s="232" t="s">
        <v>394</v>
      </c>
      <c r="E1443" s="233" t="s">
        <v>10170</v>
      </c>
      <c r="F1443" s="234" t="s">
        <v>10171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10173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>
      <c r="A1445" s="34"/>
      <c r="B1445" s="35"/>
      <c r="C1445" s="192" t="s">
        <v>4922</v>
      </c>
      <c r="D1445" s="192" t="s">
        <v>274</v>
      </c>
      <c r="E1445" s="193" t="s">
        <v>10174</v>
      </c>
      <c r="F1445" s="194" t="s">
        <v>10175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10176</v>
      </c>
    </row>
    <row r="1446" spans="1:65" s="2" customFormat="1" ht="11.25">
      <c r="A1446" s="34"/>
      <c r="B1446" s="35"/>
      <c r="C1446" s="36"/>
      <c r="D1446" s="205" t="s">
        <v>281</v>
      </c>
      <c r="E1446" s="36"/>
      <c r="F1446" s="206" t="s">
        <v>10177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>
      <c r="A1447" s="34"/>
      <c r="B1447" s="35"/>
      <c r="C1447" s="232" t="s">
        <v>4926</v>
      </c>
      <c r="D1447" s="232" t="s">
        <v>394</v>
      </c>
      <c r="E1447" s="233" t="s">
        <v>10178</v>
      </c>
      <c r="F1447" s="234" t="s">
        <v>10179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10180</v>
      </c>
    </row>
    <row r="1448" spans="1:65" s="14" customFormat="1" ht="11.25">
      <c r="B1448" s="221"/>
      <c r="C1448" s="222"/>
      <c r="D1448" s="212" t="s">
        <v>283</v>
      </c>
      <c r="E1448" s="223" t="s">
        <v>1</v>
      </c>
      <c r="F1448" s="224" t="s">
        <v>10181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>
      <c r="A1449" s="34"/>
      <c r="B1449" s="35"/>
      <c r="C1449" s="232" t="s">
        <v>4930</v>
      </c>
      <c r="D1449" s="232" t="s">
        <v>394</v>
      </c>
      <c r="E1449" s="233" t="s">
        <v>10182</v>
      </c>
      <c r="F1449" s="234" t="s">
        <v>10183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10184</v>
      </c>
    </row>
    <row r="1450" spans="1:65" s="14" customFormat="1" ht="11.25">
      <c r="B1450" s="221"/>
      <c r="C1450" s="222"/>
      <c r="D1450" s="212" t="s">
        <v>283</v>
      </c>
      <c r="E1450" s="223" t="s">
        <v>1</v>
      </c>
      <c r="F1450" s="224" t="s">
        <v>10185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>
      <c r="B1451" s="221"/>
      <c r="C1451" s="222"/>
      <c r="D1451" s="212" t="s">
        <v>283</v>
      </c>
      <c r="E1451" s="223" t="s">
        <v>1</v>
      </c>
      <c r="F1451" s="224" t="s">
        <v>10186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>
      <c r="A1452" s="34"/>
      <c r="B1452" s="35"/>
      <c r="C1452" s="232" t="s">
        <v>4934</v>
      </c>
      <c r="D1452" s="232" t="s">
        <v>394</v>
      </c>
      <c r="E1452" s="233" t="s">
        <v>10187</v>
      </c>
      <c r="F1452" s="234" t="s">
        <v>10188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10189</v>
      </c>
    </row>
    <row r="1453" spans="1:65" s="14" customFormat="1" ht="11.25">
      <c r="B1453" s="221"/>
      <c r="C1453" s="222"/>
      <c r="D1453" s="212" t="s">
        <v>283</v>
      </c>
      <c r="E1453" s="223" t="s">
        <v>1</v>
      </c>
      <c r="F1453" s="224" t="s">
        <v>10190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>
      <c r="B1454" s="221"/>
      <c r="C1454" s="222"/>
      <c r="D1454" s="212" t="s">
        <v>283</v>
      </c>
      <c r="E1454" s="223" t="s">
        <v>1</v>
      </c>
      <c r="F1454" s="224" t="s">
        <v>10191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>
      <c r="A1455" s="34"/>
      <c r="B1455" s="35"/>
      <c r="C1455" s="232" t="s">
        <v>4938</v>
      </c>
      <c r="D1455" s="232" t="s">
        <v>394</v>
      </c>
      <c r="E1455" s="233" t="s">
        <v>10192</v>
      </c>
      <c r="F1455" s="234" t="s">
        <v>10193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10194</v>
      </c>
    </row>
    <row r="1456" spans="1:65" s="14" customFormat="1" ht="11.25">
      <c r="B1456" s="221"/>
      <c r="C1456" s="222"/>
      <c r="D1456" s="212" t="s">
        <v>283</v>
      </c>
      <c r="E1456" s="223" t="s">
        <v>1</v>
      </c>
      <c r="F1456" s="224" t="s">
        <v>10195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>
      <c r="A1457" s="34"/>
      <c r="B1457" s="35"/>
      <c r="C1457" s="192" t="s">
        <v>4942</v>
      </c>
      <c r="D1457" s="192" t="s">
        <v>274</v>
      </c>
      <c r="E1457" s="193" t="s">
        <v>10196</v>
      </c>
      <c r="F1457" s="194" t="s">
        <v>10197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10198</v>
      </c>
    </row>
    <row r="1458" spans="1:65" s="2" customFormat="1" ht="11.25">
      <c r="A1458" s="34"/>
      <c r="B1458" s="35"/>
      <c r="C1458" s="36"/>
      <c r="D1458" s="205" t="s">
        <v>281</v>
      </c>
      <c r="E1458" s="36"/>
      <c r="F1458" s="206" t="s">
        <v>10199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>
      <c r="A1459" s="34"/>
      <c r="B1459" s="35"/>
      <c r="C1459" s="232" t="s">
        <v>4950</v>
      </c>
      <c r="D1459" s="232" t="s">
        <v>394</v>
      </c>
      <c r="E1459" s="233" t="s">
        <v>10200</v>
      </c>
      <c r="F1459" s="234" t="s">
        <v>10201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10203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10204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>
      <c r="A1462" s="34"/>
      <c r="B1462" s="35"/>
      <c r="C1462" s="232" t="s">
        <v>4954</v>
      </c>
      <c r="D1462" s="232" t="s">
        <v>394</v>
      </c>
      <c r="E1462" s="233" t="s">
        <v>10205</v>
      </c>
      <c r="F1462" s="234" t="s">
        <v>10206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10207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10208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10209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>
      <c r="A1465" s="34"/>
      <c r="B1465" s="35"/>
      <c r="C1465" s="232" t="s">
        <v>4959</v>
      </c>
      <c r="D1465" s="232" t="s">
        <v>394</v>
      </c>
      <c r="E1465" s="233" t="s">
        <v>10210</v>
      </c>
      <c r="F1465" s="234" t="s">
        <v>10211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10213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10214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>
      <c r="A1468" s="34"/>
      <c r="B1468" s="35"/>
      <c r="C1468" s="192" t="s">
        <v>4964</v>
      </c>
      <c r="D1468" s="192" t="s">
        <v>274</v>
      </c>
      <c r="E1468" s="193" t="s">
        <v>10215</v>
      </c>
      <c r="F1468" s="194" t="s">
        <v>10216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10217</v>
      </c>
    </row>
    <row r="1469" spans="1:65" s="2" customFormat="1" ht="11.25">
      <c r="A1469" s="34"/>
      <c r="B1469" s="35"/>
      <c r="C1469" s="36"/>
      <c r="D1469" s="205" t="s">
        <v>281</v>
      </c>
      <c r="E1469" s="36"/>
      <c r="F1469" s="206" t="s">
        <v>10218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>
      <c r="A1470" s="34"/>
      <c r="B1470" s="35"/>
      <c r="C1470" s="232" t="s">
        <v>4972</v>
      </c>
      <c r="D1470" s="232" t="s">
        <v>394</v>
      </c>
      <c r="E1470" s="233" t="s">
        <v>10219</v>
      </c>
      <c r="F1470" s="234" t="s">
        <v>10220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10221</v>
      </c>
    </row>
    <row r="1471" spans="1:65" s="14" customFormat="1" ht="11.25">
      <c r="B1471" s="221"/>
      <c r="C1471" s="222"/>
      <c r="D1471" s="212" t="s">
        <v>283</v>
      </c>
      <c r="E1471" s="223" t="s">
        <v>1</v>
      </c>
      <c r="F1471" s="224" t="s">
        <v>10222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>
      <c r="B1472" s="221"/>
      <c r="C1472" s="222"/>
      <c r="D1472" s="212" t="s">
        <v>283</v>
      </c>
      <c r="E1472" s="223" t="s">
        <v>1</v>
      </c>
      <c r="F1472" s="224" t="s">
        <v>10223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>
      <c r="A1473" s="34"/>
      <c r="B1473" s="35"/>
      <c r="C1473" s="232" t="s">
        <v>4979</v>
      </c>
      <c r="D1473" s="232" t="s">
        <v>394</v>
      </c>
      <c r="E1473" s="233" t="s">
        <v>10224</v>
      </c>
      <c r="F1473" s="234" t="s">
        <v>10225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10226</v>
      </c>
    </row>
    <row r="1474" spans="1:65" s="14" customFormat="1" ht="11.25">
      <c r="B1474" s="221"/>
      <c r="C1474" s="222"/>
      <c r="D1474" s="212" t="s">
        <v>283</v>
      </c>
      <c r="E1474" s="223" t="s">
        <v>1</v>
      </c>
      <c r="F1474" s="224" t="s">
        <v>10227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>
      <c r="A1475" s="34"/>
      <c r="B1475" s="35"/>
      <c r="C1475" s="192" t="s">
        <v>4987</v>
      </c>
      <c r="D1475" s="192" t="s">
        <v>274</v>
      </c>
      <c r="E1475" s="193" t="s">
        <v>10228</v>
      </c>
      <c r="F1475" s="194" t="s">
        <v>10229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10230</v>
      </c>
    </row>
    <row r="1476" spans="1:65" s="2" customFormat="1" ht="11.25">
      <c r="A1476" s="34"/>
      <c r="B1476" s="35"/>
      <c r="C1476" s="36"/>
      <c r="D1476" s="205" t="s">
        <v>281</v>
      </c>
      <c r="E1476" s="36"/>
      <c r="F1476" s="206" t="s">
        <v>10231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>
      <c r="A1477" s="34"/>
      <c r="B1477" s="35"/>
      <c r="C1477" s="232" t="s">
        <v>4992</v>
      </c>
      <c r="D1477" s="232" t="s">
        <v>394</v>
      </c>
      <c r="E1477" s="233" t="s">
        <v>10232</v>
      </c>
      <c r="F1477" s="234" t="s">
        <v>10233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10234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10235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>
      <c r="B1479" s="221"/>
      <c r="C1479" s="222"/>
      <c r="D1479" s="212" t="s">
        <v>283</v>
      </c>
      <c r="E1479" s="223" t="s">
        <v>1</v>
      </c>
      <c r="F1479" s="224" t="s">
        <v>10236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>
      <c r="A1480" s="34"/>
      <c r="B1480" s="35"/>
      <c r="C1480" s="192" t="s">
        <v>4998</v>
      </c>
      <c r="D1480" s="192" t="s">
        <v>274</v>
      </c>
      <c r="E1480" s="193" t="s">
        <v>10237</v>
      </c>
      <c r="F1480" s="194" t="s">
        <v>10238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10239</v>
      </c>
    </row>
    <row r="1481" spans="1:65" s="2" customFormat="1" ht="11.25">
      <c r="A1481" s="34"/>
      <c r="B1481" s="35"/>
      <c r="C1481" s="36"/>
      <c r="D1481" s="205" t="s">
        <v>281</v>
      </c>
      <c r="E1481" s="36"/>
      <c r="F1481" s="206" t="s">
        <v>10240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>
      <c r="A1482" s="34"/>
      <c r="B1482" s="35"/>
      <c r="C1482" s="232" t="s">
        <v>5003</v>
      </c>
      <c r="D1482" s="232" t="s">
        <v>394</v>
      </c>
      <c r="E1482" s="233" t="s">
        <v>10241</v>
      </c>
      <c r="F1482" s="234" t="s">
        <v>10242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10243</v>
      </c>
    </row>
    <row r="1483" spans="1:65" s="14" customFormat="1" ht="11.25">
      <c r="B1483" s="221"/>
      <c r="C1483" s="222"/>
      <c r="D1483" s="212" t="s">
        <v>283</v>
      </c>
      <c r="E1483" s="223" t="s">
        <v>1</v>
      </c>
      <c r="F1483" s="224" t="s">
        <v>10244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>
      <c r="B1484" s="221"/>
      <c r="C1484" s="222"/>
      <c r="D1484" s="212" t="s">
        <v>283</v>
      </c>
      <c r="E1484" s="223" t="s">
        <v>1</v>
      </c>
      <c r="F1484" s="224" t="s">
        <v>10245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>
      <c r="A1485" s="34"/>
      <c r="B1485" s="35"/>
      <c r="C1485" s="192" t="s">
        <v>5011</v>
      </c>
      <c r="D1485" s="192" t="s">
        <v>274</v>
      </c>
      <c r="E1485" s="193" t="s">
        <v>10246</v>
      </c>
      <c r="F1485" s="194" t="s">
        <v>10247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10248</v>
      </c>
    </row>
    <row r="1486" spans="1:65" s="2" customFormat="1" ht="11.25">
      <c r="A1486" s="34"/>
      <c r="B1486" s="35"/>
      <c r="C1486" s="36"/>
      <c r="D1486" s="205" t="s">
        <v>281</v>
      </c>
      <c r="E1486" s="36"/>
      <c r="F1486" s="206" t="s">
        <v>10249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>
      <c r="A1487" s="34"/>
      <c r="B1487" s="35"/>
      <c r="C1487" s="232" t="s">
        <v>5017</v>
      </c>
      <c r="D1487" s="232" t="s">
        <v>394</v>
      </c>
      <c r="E1487" s="233" t="s">
        <v>10250</v>
      </c>
      <c r="F1487" s="234" t="s">
        <v>10251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10253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10254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>
      <c r="A1490" s="34"/>
      <c r="B1490" s="35"/>
      <c r="C1490" s="232" t="s">
        <v>5021</v>
      </c>
      <c r="D1490" s="232" t="s">
        <v>394</v>
      </c>
      <c r="E1490" s="233" t="s">
        <v>10255</v>
      </c>
      <c r="F1490" s="234" t="s">
        <v>10256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10257</v>
      </c>
    </row>
    <row r="1491" spans="1:65" s="14" customFormat="1" ht="11.25">
      <c r="B1491" s="221"/>
      <c r="C1491" s="222"/>
      <c r="D1491" s="212" t="s">
        <v>283</v>
      </c>
      <c r="E1491" s="223" t="s">
        <v>1</v>
      </c>
      <c r="F1491" s="224" t="s">
        <v>10258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>
      <c r="B1492" s="221"/>
      <c r="C1492" s="222"/>
      <c r="D1492" s="212" t="s">
        <v>283</v>
      </c>
      <c r="E1492" s="223" t="s">
        <v>1</v>
      </c>
      <c r="F1492" s="224" t="s">
        <v>10259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>
      <c r="A1493" s="34"/>
      <c r="B1493" s="35"/>
      <c r="C1493" s="192" t="s">
        <v>5025</v>
      </c>
      <c r="D1493" s="192" t="s">
        <v>274</v>
      </c>
      <c r="E1493" s="193" t="s">
        <v>10260</v>
      </c>
      <c r="F1493" s="194" t="s">
        <v>10261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10262</v>
      </c>
    </row>
    <row r="1494" spans="1:65" s="2" customFormat="1" ht="11.25">
      <c r="A1494" s="34"/>
      <c r="B1494" s="35"/>
      <c r="C1494" s="36"/>
      <c r="D1494" s="205" t="s">
        <v>281</v>
      </c>
      <c r="E1494" s="36"/>
      <c r="F1494" s="206" t="s">
        <v>10263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>
      <c r="A1495" s="34"/>
      <c r="B1495" s="35"/>
      <c r="C1495" s="232" t="s">
        <v>5030</v>
      </c>
      <c r="D1495" s="232" t="s">
        <v>394</v>
      </c>
      <c r="E1495" s="233" t="s">
        <v>10264</v>
      </c>
      <c r="F1495" s="234" t="s">
        <v>10265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10266</v>
      </c>
    </row>
    <row r="1496" spans="1:65" s="14" customFormat="1" ht="11.25">
      <c r="B1496" s="221"/>
      <c r="C1496" s="222"/>
      <c r="D1496" s="212" t="s">
        <v>283</v>
      </c>
      <c r="E1496" s="223" t="s">
        <v>1</v>
      </c>
      <c r="F1496" s="224" t="s">
        <v>10267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10122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>
      <c r="A1498" s="34"/>
      <c r="B1498" s="35"/>
      <c r="C1498" s="192" t="s">
        <v>5035</v>
      </c>
      <c r="D1498" s="192" t="s">
        <v>274</v>
      </c>
      <c r="E1498" s="193" t="s">
        <v>10268</v>
      </c>
      <c r="F1498" s="194" t="s">
        <v>10269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10270</v>
      </c>
    </row>
    <row r="1499" spans="1:65" s="2" customFormat="1" ht="11.25">
      <c r="A1499" s="34"/>
      <c r="B1499" s="35"/>
      <c r="C1499" s="36"/>
      <c r="D1499" s="205" t="s">
        <v>281</v>
      </c>
      <c r="E1499" s="36"/>
      <c r="F1499" s="206" t="s">
        <v>10271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>
      <c r="A1500" s="34"/>
      <c r="B1500" s="35"/>
      <c r="C1500" s="232" t="s">
        <v>5042</v>
      </c>
      <c r="D1500" s="232" t="s">
        <v>394</v>
      </c>
      <c r="E1500" s="233" t="s">
        <v>10272</v>
      </c>
      <c r="F1500" s="234" t="s">
        <v>10273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10274</v>
      </c>
    </row>
    <row r="1501" spans="1:65" s="14" customFormat="1" ht="22.5">
      <c r="B1501" s="221"/>
      <c r="C1501" s="222"/>
      <c r="D1501" s="212" t="s">
        <v>283</v>
      </c>
      <c r="E1501" s="223" t="s">
        <v>1</v>
      </c>
      <c r="F1501" s="224" t="s">
        <v>10275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>
      <c r="B1502" s="221"/>
      <c r="C1502" s="222"/>
      <c r="D1502" s="212" t="s">
        <v>283</v>
      </c>
      <c r="E1502" s="223" t="s">
        <v>1</v>
      </c>
      <c r="F1502" s="224" t="s">
        <v>10276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>
      <c r="A1503" s="34"/>
      <c r="B1503" s="35"/>
      <c r="C1503" s="232" t="s">
        <v>5046</v>
      </c>
      <c r="D1503" s="232" t="s">
        <v>394</v>
      </c>
      <c r="E1503" s="233" t="s">
        <v>10277</v>
      </c>
      <c r="F1503" s="234" t="s">
        <v>10278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10279</v>
      </c>
    </row>
    <row r="1504" spans="1:65" s="14" customFormat="1" ht="11.25">
      <c r="B1504" s="221"/>
      <c r="C1504" s="222"/>
      <c r="D1504" s="212" t="s">
        <v>283</v>
      </c>
      <c r="E1504" s="223" t="s">
        <v>1</v>
      </c>
      <c r="F1504" s="224" t="s">
        <v>10280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10281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>
      <c r="B1506" s="221"/>
      <c r="C1506" s="222"/>
      <c r="D1506" s="212" t="s">
        <v>283</v>
      </c>
      <c r="E1506" s="223" t="s">
        <v>1</v>
      </c>
      <c r="F1506" s="224" t="s">
        <v>9981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>
      <c r="A1507" s="34"/>
      <c r="B1507" s="35"/>
      <c r="C1507" s="192" t="s">
        <v>5050</v>
      </c>
      <c r="D1507" s="192" t="s">
        <v>274</v>
      </c>
      <c r="E1507" s="193" t="s">
        <v>10282</v>
      </c>
      <c r="F1507" s="194" t="s">
        <v>10283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10284</v>
      </c>
    </row>
    <row r="1508" spans="1:65" s="2" customFormat="1" ht="11.25">
      <c r="A1508" s="34"/>
      <c r="B1508" s="35"/>
      <c r="C1508" s="36"/>
      <c r="D1508" s="205" t="s">
        <v>281</v>
      </c>
      <c r="E1508" s="36"/>
      <c r="F1508" s="206" t="s">
        <v>10285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>
      <c r="A1509" s="34"/>
      <c r="B1509" s="35"/>
      <c r="C1509" s="232" t="s">
        <v>5054</v>
      </c>
      <c r="D1509" s="232" t="s">
        <v>394</v>
      </c>
      <c r="E1509" s="233" t="s">
        <v>10286</v>
      </c>
      <c r="F1509" s="234" t="s">
        <v>10287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10288</v>
      </c>
    </row>
    <row r="1510" spans="1:65" s="14" customFormat="1" ht="22.5">
      <c r="B1510" s="221"/>
      <c r="C1510" s="222"/>
      <c r="D1510" s="212" t="s">
        <v>283</v>
      </c>
      <c r="E1510" s="223" t="s">
        <v>1</v>
      </c>
      <c r="F1510" s="224" t="s">
        <v>10289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>
      <c r="B1511" s="221"/>
      <c r="C1511" s="222"/>
      <c r="D1511" s="212" t="s">
        <v>283</v>
      </c>
      <c r="E1511" s="223" t="s">
        <v>1</v>
      </c>
      <c r="F1511" s="224" t="s">
        <v>10290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>
      <c r="B1512" s="221"/>
      <c r="C1512" s="222"/>
      <c r="D1512" s="212" t="s">
        <v>283</v>
      </c>
      <c r="E1512" s="223" t="s">
        <v>1</v>
      </c>
      <c r="F1512" s="224" t="s">
        <v>10291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>
      <c r="A1513" s="34"/>
      <c r="B1513" s="35"/>
      <c r="C1513" s="192" t="s">
        <v>5058</v>
      </c>
      <c r="D1513" s="192" t="s">
        <v>274</v>
      </c>
      <c r="E1513" s="193" t="s">
        <v>10292</v>
      </c>
      <c r="F1513" s="194" t="s">
        <v>10293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10294</v>
      </c>
    </row>
    <row r="1514" spans="1:65" s="2" customFormat="1" ht="11.25">
      <c r="A1514" s="34"/>
      <c r="B1514" s="35"/>
      <c r="C1514" s="36"/>
      <c r="D1514" s="205" t="s">
        <v>281</v>
      </c>
      <c r="E1514" s="36"/>
      <c r="F1514" s="206" t="s">
        <v>10295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>
      <c r="A1515" s="34"/>
      <c r="B1515" s="35"/>
      <c r="C1515" s="232" t="s">
        <v>5064</v>
      </c>
      <c r="D1515" s="232" t="s">
        <v>394</v>
      </c>
      <c r="E1515" s="233" t="s">
        <v>10296</v>
      </c>
      <c r="F1515" s="234" t="s">
        <v>10297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10298</v>
      </c>
    </row>
    <row r="1516" spans="1:65" s="14" customFormat="1" ht="22.5">
      <c r="B1516" s="221"/>
      <c r="C1516" s="222"/>
      <c r="D1516" s="212" t="s">
        <v>283</v>
      </c>
      <c r="E1516" s="223" t="s">
        <v>1</v>
      </c>
      <c r="F1516" s="224" t="s">
        <v>10299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10300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>
      <c r="A1518" s="34"/>
      <c r="B1518" s="35"/>
      <c r="C1518" s="232" t="s">
        <v>5070</v>
      </c>
      <c r="D1518" s="232" t="s">
        <v>394</v>
      </c>
      <c r="E1518" s="233" t="s">
        <v>10301</v>
      </c>
      <c r="F1518" s="234" t="s">
        <v>10302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10303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10304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>
      <c r="B1520" s="221"/>
      <c r="C1520" s="222"/>
      <c r="D1520" s="212" t="s">
        <v>283</v>
      </c>
      <c r="E1520" s="223" t="s">
        <v>1</v>
      </c>
      <c r="F1520" s="224" t="s">
        <v>10305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>
      <c r="A1521" s="34"/>
      <c r="B1521" s="35"/>
      <c r="C1521" s="192" t="s">
        <v>5075</v>
      </c>
      <c r="D1521" s="192" t="s">
        <v>274</v>
      </c>
      <c r="E1521" s="193" t="s">
        <v>10306</v>
      </c>
      <c r="F1521" s="194" t="s">
        <v>10307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10308</v>
      </c>
    </row>
    <row r="1522" spans="1:65" s="2" customFormat="1" ht="11.25">
      <c r="A1522" s="34"/>
      <c r="B1522" s="35"/>
      <c r="C1522" s="36"/>
      <c r="D1522" s="205" t="s">
        <v>281</v>
      </c>
      <c r="E1522" s="36"/>
      <c r="F1522" s="206" t="s">
        <v>10309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>
      <c r="A1523" s="34"/>
      <c r="B1523" s="35"/>
      <c r="C1523" s="232" t="s">
        <v>5079</v>
      </c>
      <c r="D1523" s="232" t="s">
        <v>394</v>
      </c>
      <c r="E1523" s="233" t="s">
        <v>10310</v>
      </c>
      <c r="F1523" s="234" t="s">
        <v>10311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10312</v>
      </c>
    </row>
    <row r="1524" spans="1:65" s="14" customFormat="1" ht="11.25">
      <c r="B1524" s="221"/>
      <c r="C1524" s="222"/>
      <c r="D1524" s="212" t="s">
        <v>283</v>
      </c>
      <c r="E1524" s="223" t="s">
        <v>1</v>
      </c>
      <c r="F1524" s="224" t="s">
        <v>10313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>
      <c r="B1525" s="221"/>
      <c r="C1525" s="222"/>
      <c r="D1525" s="212" t="s">
        <v>283</v>
      </c>
      <c r="E1525" s="223" t="s">
        <v>1</v>
      </c>
      <c r="F1525" s="224" t="s">
        <v>10314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>
      <c r="A1526" s="34"/>
      <c r="B1526" s="35"/>
      <c r="C1526" s="192" t="s">
        <v>5083</v>
      </c>
      <c r="D1526" s="192" t="s">
        <v>274</v>
      </c>
      <c r="E1526" s="193" t="s">
        <v>10315</v>
      </c>
      <c r="F1526" s="194" t="s">
        <v>10316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10317</v>
      </c>
    </row>
    <row r="1527" spans="1:65" s="2" customFormat="1" ht="11.25">
      <c r="A1527" s="34"/>
      <c r="B1527" s="35"/>
      <c r="C1527" s="36"/>
      <c r="D1527" s="205" t="s">
        <v>281</v>
      </c>
      <c r="E1527" s="36"/>
      <c r="F1527" s="206" t="s">
        <v>10318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>
      <c r="B1528" s="176"/>
      <c r="C1528" s="177"/>
      <c r="D1528" s="178" t="s">
        <v>75</v>
      </c>
      <c r="E1528" s="190" t="s">
        <v>10319</v>
      </c>
      <c r="F1528" s="190" t="s">
        <v>10320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>
      <c r="A1529" s="34"/>
      <c r="B1529" s="35"/>
      <c r="C1529" s="232" t="s">
        <v>5088</v>
      </c>
      <c r="D1529" s="232" t="s">
        <v>394</v>
      </c>
      <c r="E1529" s="233" t="s">
        <v>10321</v>
      </c>
      <c r="F1529" s="234" t="s">
        <v>10322</v>
      </c>
      <c r="G1529" s="235" t="s">
        <v>5242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10323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10324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232" t="s">
        <v>5093</v>
      </c>
      <c r="D1531" s="232" t="s">
        <v>394</v>
      </c>
      <c r="E1531" s="233" t="s">
        <v>10325</v>
      </c>
      <c r="F1531" s="234" t="s">
        <v>10326</v>
      </c>
      <c r="G1531" s="235" t="s">
        <v>5242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10327</v>
      </c>
    </row>
    <row r="1532" spans="1:65" s="2" customFormat="1" ht="16.5" customHeight="1">
      <c r="A1532" s="34"/>
      <c r="B1532" s="35"/>
      <c r="C1532" s="232" t="s">
        <v>5097</v>
      </c>
      <c r="D1532" s="232" t="s">
        <v>394</v>
      </c>
      <c r="E1532" s="233" t="s">
        <v>10328</v>
      </c>
      <c r="F1532" s="234" t="s">
        <v>10329</v>
      </c>
      <c r="G1532" s="235" t="s">
        <v>5242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10330</v>
      </c>
    </row>
    <row r="1533" spans="1:65" s="2" customFormat="1" ht="24.2" customHeight="1">
      <c r="A1533" s="34"/>
      <c r="B1533" s="35"/>
      <c r="C1533" s="192" t="s">
        <v>5101</v>
      </c>
      <c r="D1533" s="192" t="s">
        <v>274</v>
      </c>
      <c r="E1533" s="193" t="s">
        <v>10331</v>
      </c>
      <c r="F1533" s="194" t="s">
        <v>10332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10333</v>
      </c>
    </row>
    <row r="1534" spans="1:65" s="2" customFormat="1" ht="11.25">
      <c r="A1534" s="34"/>
      <c r="B1534" s="35"/>
      <c r="C1534" s="36"/>
      <c r="D1534" s="205" t="s">
        <v>281</v>
      </c>
      <c r="E1534" s="36"/>
      <c r="F1534" s="206" t="s">
        <v>10334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>
      <c r="A1535" s="34"/>
      <c r="B1535" s="35"/>
      <c r="C1535" s="192" t="s">
        <v>5105</v>
      </c>
      <c r="D1535" s="192" t="s">
        <v>274</v>
      </c>
      <c r="E1535" s="193" t="s">
        <v>9713</v>
      </c>
      <c r="F1535" s="194" t="s">
        <v>9714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10335</v>
      </c>
    </row>
    <row r="1536" spans="1:65" s="2" customFormat="1" ht="11.25">
      <c r="A1536" s="34"/>
      <c r="B1536" s="35"/>
      <c r="C1536" s="36"/>
      <c r="D1536" s="205" t="s">
        <v>281</v>
      </c>
      <c r="E1536" s="36"/>
      <c r="F1536" s="206" t="s">
        <v>9716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>
      <c r="B1537" s="221"/>
      <c r="C1537" s="222"/>
      <c r="D1537" s="212" t="s">
        <v>283</v>
      </c>
      <c r="E1537" s="223" t="s">
        <v>1</v>
      </c>
      <c r="F1537" s="224" t="s">
        <v>10336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>
      <c r="A1538" s="34"/>
      <c r="B1538" s="35"/>
      <c r="C1538" s="192" t="s">
        <v>5109</v>
      </c>
      <c r="D1538" s="192" t="s">
        <v>274</v>
      </c>
      <c r="E1538" s="193" t="s">
        <v>10337</v>
      </c>
      <c r="F1538" s="194" t="s">
        <v>10338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10339</v>
      </c>
    </row>
    <row r="1539" spans="1:65" s="2" customFormat="1" ht="11.25">
      <c r="A1539" s="34"/>
      <c r="B1539" s="35"/>
      <c r="C1539" s="36"/>
      <c r="D1539" s="205" t="s">
        <v>281</v>
      </c>
      <c r="E1539" s="36"/>
      <c r="F1539" s="206" t="s">
        <v>10340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>
      <c r="B1540" s="221"/>
      <c r="C1540" s="222"/>
      <c r="D1540" s="212" t="s">
        <v>283</v>
      </c>
      <c r="E1540" s="223" t="s">
        <v>1</v>
      </c>
      <c r="F1540" s="224" t="s">
        <v>10341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>
      <c r="A1541" s="34"/>
      <c r="B1541" s="35"/>
      <c r="C1541" s="192" t="s">
        <v>5113</v>
      </c>
      <c r="D1541" s="192" t="s">
        <v>274</v>
      </c>
      <c r="E1541" s="193" t="s">
        <v>10342</v>
      </c>
      <c r="F1541" s="194" t="s">
        <v>10343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10344</v>
      </c>
    </row>
    <row r="1542" spans="1:65" s="14" customFormat="1" ht="11.25">
      <c r="B1542" s="221"/>
      <c r="C1542" s="222"/>
      <c r="D1542" s="212" t="s">
        <v>283</v>
      </c>
      <c r="E1542" s="223" t="s">
        <v>1</v>
      </c>
      <c r="F1542" s="224" t="s">
        <v>10345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>
      <c r="A1543" s="34"/>
      <c r="B1543" s="35"/>
      <c r="C1543" s="192" t="s">
        <v>5117</v>
      </c>
      <c r="D1543" s="192" t="s">
        <v>274</v>
      </c>
      <c r="E1543" s="193" t="s">
        <v>10346</v>
      </c>
      <c r="F1543" s="194" t="s">
        <v>6508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10347</v>
      </c>
    </row>
    <row r="1544" spans="1:65" s="14" customFormat="1" ht="11.25">
      <c r="B1544" s="221"/>
      <c r="C1544" s="222"/>
      <c r="D1544" s="212" t="s">
        <v>283</v>
      </c>
      <c r="E1544" s="223" t="s">
        <v>1</v>
      </c>
      <c r="F1544" s="224" t="s">
        <v>10345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>
      <c r="A1545" s="34"/>
      <c r="B1545" s="35"/>
      <c r="C1545" s="192" t="s">
        <v>5122</v>
      </c>
      <c r="D1545" s="192" t="s">
        <v>274</v>
      </c>
      <c r="E1545" s="193" t="s">
        <v>10348</v>
      </c>
      <c r="F1545" s="194" t="s">
        <v>10349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10350</v>
      </c>
    </row>
    <row r="1546" spans="1:65" s="14" customFormat="1" ht="11.25">
      <c r="B1546" s="221"/>
      <c r="C1546" s="222"/>
      <c r="D1546" s="212" t="s">
        <v>283</v>
      </c>
      <c r="E1546" s="223" t="s">
        <v>1</v>
      </c>
      <c r="F1546" s="224" t="s">
        <v>10014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>
      <c r="B1547" s="176"/>
      <c r="C1547" s="177"/>
      <c r="D1547" s="178" t="s">
        <v>75</v>
      </c>
      <c r="E1547" s="190" t="s">
        <v>10351</v>
      </c>
      <c r="F1547" s="190" t="s">
        <v>10352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>
      <c r="A1548" s="34"/>
      <c r="B1548" s="35"/>
      <c r="C1548" s="192" t="s">
        <v>5126</v>
      </c>
      <c r="D1548" s="192" t="s">
        <v>274</v>
      </c>
      <c r="E1548" s="193" t="s">
        <v>10353</v>
      </c>
      <c r="F1548" s="194" t="s">
        <v>10354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10355</v>
      </c>
    </row>
    <row r="1549" spans="1:65" s="2" customFormat="1" ht="11.25">
      <c r="A1549" s="34"/>
      <c r="B1549" s="35"/>
      <c r="C1549" s="36"/>
      <c r="D1549" s="205" t="s">
        <v>281</v>
      </c>
      <c r="E1549" s="36"/>
      <c r="F1549" s="206" t="s">
        <v>10356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>
      <c r="A1550" s="34"/>
      <c r="B1550" s="35"/>
      <c r="C1550" s="232" t="s">
        <v>5130</v>
      </c>
      <c r="D1550" s="232" t="s">
        <v>394</v>
      </c>
      <c r="E1550" s="233" t="s">
        <v>10357</v>
      </c>
      <c r="F1550" s="234" t="s">
        <v>10358</v>
      </c>
      <c r="G1550" s="235" t="s">
        <v>5242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10359</v>
      </c>
    </row>
    <row r="1551" spans="1:65" s="14" customFormat="1" ht="11.25">
      <c r="B1551" s="221"/>
      <c r="C1551" s="222"/>
      <c r="D1551" s="212" t="s">
        <v>283</v>
      </c>
      <c r="E1551" s="223" t="s">
        <v>1</v>
      </c>
      <c r="F1551" s="224" t="s">
        <v>10360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>
      <c r="A1552" s="34"/>
      <c r="B1552" s="35"/>
      <c r="C1552" s="192" t="s">
        <v>5134</v>
      </c>
      <c r="D1552" s="192" t="s">
        <v>274</v>
      </c>
      <c r="E1552" s="193" t="s">
        <v>10361</v>
      </c>
      <c r="F1552" s="194" t="s">
        <v>10362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10363</v>
      </c>
    </row>
    <row r="1553" spans="1:65" s="2" customFormat="1" ht="11.25">
      <c r="A1553" s="34"/>
      <c r="B1553" s="35"/>
      <c r="C1553" s="36"/>
      <c r="D1553" s="205" t="s">
        <v>281</v>
      </c>
      <c r="E1553" s="36"/>
      <c r="F1553" s="206" t="s">
        <v>10364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>
      <c r="A1554" s="34"/>
      <c r="B1554" s="35"/>
      <c r="C1554" s="232" t="s">
        <v>5138</v>
      </c>
      <c r="D1554" s="232" t="s">
        <v>394</v>
      </c>
      <c r="E1554" s="233" t="s">
        <v>10365</v>
      </c>
      <c r="F1554" s="234" t="s">
        <v>10366</v>
      </c>
      <c r="G1554" s="235" t="s">
        <v>5242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10367</v>
      </c>
    </row>
    <row r="1555" spans="1:65" s="14" customFormat="1" ht="11.25">
      <c r="B1555" s="221"/>
      <c r="C1555" s="222"/>
      <c r="D1555" s="212" t="s">
        <v>283</v>
      </c>
      <c r="E1555" s="223" t="s">
        <v>1</v>
      </c>
      <c r="F1555" s="224" t="s">
        <v>10368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>
      <c r="A1556" s="34"/>
      <c r="B1556" s="35"/>
      <c r="C1556" s="192" t="s">
        <v>5142</v>
      </c>
      <c r="D1556" s="192" t="s">
        <v>274</v>
      </c>
      <c r="E1556" s="193" t="s">
        <v>10369</v>
      </c>
      <c r="F1556" s="194" t="s">
        <v>10370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10371</v>
      </c>
    </row>
    <row r="1557" spans="1:65" s="2" customFormat="1" ht="11.25">
      <c r="A1557" s="34"/>
      <c r="B1557" s="35"/>
      <c r="C1557" s="36"/>
      <c r="D1557" s="205" t="s">
        <v>281</v>
      </c>
      <c r="E1557" s="36"/>
      <c r="F1557" s="206" t="s">
        <v>10372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>
      <c r="A1558" s="34"/>
      <c r="B1558" s="35"/>
      <c r="C1558" s="232" t="s">
        <v>5146</v>
      </c>
      <c r="D1558" s="232" t="s">
        <v>394</v>
      </c>
      <c r="E1558" s="233" t="s">
        <v>10373</v>
      </c>
      <c r="F1558" s="234" t="s">
        <v>10374</v>
      </c>
      <c r="G1558" s="235" t="s">
        <v>5242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10375</v>
      </c>
    </row>
    <row r="1559" spans="1:65" s="14" customFormat="1" ht="11.25">
      <c r="B1559" s="221"/>
      <c r="C1559" s="222"/>
      <c r="D1559" s="212" t="s">
        <v>283</v>
      </c>
      <c r="E1559" s="223" t="s">
        <v>1</v>
      </c>
      <c r="F1559" s="224" t="s">
        <v>10376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10377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>
      <c r="A1561" s="34"/>
      <c r="B1561" s="35"/>
      <c r="C1561" s="192" t="s">
        <v>5150</v>
      </c>
      <c r="D1561" s="192" t="s">
        <v>274</v>
      </c>
      <c r="E1561" s="193" t="s">
        <v>10378</v>
      </c>
      <c r="F1561" s="194" t="s">
        <v>10379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10380</v>
      </c>
    </row>
    <row r="1562" spans="1:65" s="2" customFormat="1" ht="11.25">
      <c r="A1562" s="34"/>
      <c r="B1562" s="35"/>
      <c r="C1562" s="36"/>
      <c r="D1562" s="205" t="s">
        <v>281</v>
      </c>
      <c r="E1562" s="36"/>
      <c r="F1562" s="206" t="s">
        <v>10381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>
      <c r="A1563" s="34"/>
      <c r="B1563" s="35"/>
      <c r="C1563" s="232" t="s">
        <v>5165</v>
      </c>
      <c r="D1563" s="232" t="s">
        <v>394</v>
      </c>
      <c r="E1563" s="233" t="s">
        <v>10382</v>
      </c>
      <c r="F1563" s="234" t="s">
        <v>10383</v>
      </c>
      <c r="G1563" s="235" t="s">
        <v>5242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10384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10385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>
      <c r="A1565" s="34"/>
      <c r="B1565" s="35"/>
      <c r="C1565" s="192" t="s">
        <v>5176</v>
      </c>
      <c r="D1565" s="192" t="s">
        <v>274</v>
      </c>
      <c r="E1565" s="193" t="s">
        <v>10331</v>
      </c>
      <c r="F1565" s="194" t="s">
        <v>10332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10386</v>
      </c>
    </row>
    <row r="1566" spans="1:65" s="2" customFormat="1" ht="11.25">
      <c r="A1566" s="34"/>
      <c r="B1566" s="35"/>
      <c r="C1566" s="36"/>
      <c r="D1566" s="205" t="s">
        <v>281</v>
      </c>
      <c r="E1566" s="36"/>
      <c r="F1566" s="206" t="s">
        <v>10334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>
      <c r="A1567" s="34"/>
      <c r="B1567" s="35"/>
      <c r="C1567" s="232" t="s">
        <v>5184</v>
      </c>
      <c r="D1567" s="232" t="s">
        <v>394</v>
      </c>
      <c r="E1567" s="233" t="s">
        <v>10387</v>
      </c>
      <c r="F1567" s="234" t="s">
        <v>10388</v>
      </c>
      <c r="G1567" s="235" t="s">
        <v>5242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10389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10390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>
      <c r="A1569" s="34"/>
      <c r="B1569" s="35"/>
      <c r="C1569" s="232" t="s">
        <v>5191</v>
      </c>
      <c r="D1569" s="232" t="s">
        <v>394</v>
      </c>
      <c r="E1569" s="233" t="s">
        <v>10391</v>
      </c>
      <c r="F1569" s="234" t="s">
        <v>10392</v>
      </c>
      <c r="G1569" s="235" t="s">
        <v>5242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10393</v>
      </c>
    </row>
    <row r="1570" spans="1:65" s="14" customFormat="1" ht="11.25">
      <c r="B1570" s="221"/>
      <c r="C1570" s="222"/>
      <c r="D1570" s="212" t="s">
        <v>283</v>
      </c>
      <c r="E1570" s="223" t="s">
        <v>1</v>
      </c>
      <c r="F1570" s="224" t="s">
        <v>10341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>
      <c r="A1571" s="34"/>
      <c r="B1571" s="35"/>
      <c r="C1571" s="192" t="s">
        <v>5198</v>
      </c>
      <c r="D1571" s="192" t="s">
        <v>274</v>
      </c>
      <c r="E1571" s="193" t="s">
        <v>10394</v>
      </c>
      <c r="F1571" s="194" t="s">
        <v>10395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10396</v>
      </c>
    </row>
    <row r="1572" spans="1:65" s="2" customFormat="1" ht="11.25">
      <c r="A1572" s="34"/>
      <c r="B1572" s="35"/>
      <c r="C1572" s="36"/>
      <c r="D1572" s="205" t="s">
        <v>281</v>
      </c>
      <c r="E1572" s="36"/>
      <c r="F1572" s="206" t="s">
        <v>10397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>
      <c r="A1573" s="34"/>
      <c r="B1573" s="35"/>
      <c r="C1573" s="232" t="s">
        <v>5209</v>
      </c>
      <c r="D1573" s="232" t="s">
        <v>394</v>
      </c>
      <c r="E1573" s="233" t="s">
        <v>10398</v>
      </c>
      <c r="F1573" s="234" t="s">
        <v>10399</v>
      </c>
      <c r="G1573" s="235" t="s">
        <v>5242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10400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10401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10402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5216</v>
      </c>
      <c r="D1576" s="192" t="s">
        <v>274</v>
      </c>
      <c r="E1576" s="193" t="s">
        <v>10353</v>
      </c>
      <c r="F1576" s="194" t="s">
        <v>10354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10403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10356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>
      <c r="A1578" s="34"/>
      <c r="B1578" s="35"/>
      <c r="C1578" s="232" t="s">
        <v>5221</v>
      </c>
      <c r="D1578" s="232" t="s">
        <v>394</v>
      </c>
      <c r="E1578" s="233" t="s">
        <v>10404</v>
      </c>
      <c r="F1578" s="234" t="s">
        <v>10405</v>
      </c>
      <c r="G1578" s="235" t="s">
        <v>5242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10406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10407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>
      <c r="A1580" s="34"/>
      <c r="B1580" s="35"/>
      <c r="C1580" s="192" t="s">
        <v>5227</v>
      </c>
      <c r="D1580" s="192" t="s">
        <v>274</v>
      </c>
      <c r="E1580" s="193" t="s">
        <v>10408</v>
      </c>
      <c r="F1580" s="194" t="s">
        <v>10409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10410</v>
      </c>
    </row>
    <row r="1581" spans="1:65" s="2" customFormat="1" ht="11.25">
      <c r="A1581" s="34"/>
      <c r="B1581" s="35"/>
      <c r="C1581" s="36"/>
      <c r="D1581" s="205" t="s">
        <v>281</v>
      </c>
      <c r="E1581" s="36"/>
      <c r="F1581" s="206" t="s">
        <v>10411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>
      <c r="A1582" s="34"/>
      <c r="B1582" s="35"/>
      <c r="C1582" s="232" t="s">
        <v>5239</v>
      </c>
      <c r="D1582" s="232" t="s">
        <v>394</v>
      </c>
      <c r="E1582" s="233" t="s">
        <v>10412</v>
      </c>
      <c r="F1582" s="234" t="s">
        <v>10413</v>
      </c>
      <c r="G1582" s="235" t="s">
        <v>5242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10414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10415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>
      <c r="A1584" s="34"/>
      <c r="B1584" s="35"/>
      <c r="C1584" s="192" t="s">
        <v>5248</v>
      </c>
      <c r="D1584" s="192" t="s">
        <v>274</v>
      </c>
      <c r="E1584" s="193" t="s">
        <v>10416</v>
      </c>
      <c r="F1584" s="194" t="s">
        <v>10417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10418</v>
      </c>
    </row>
    <row r="1585" spans="1:65" s="2" customFormat="1" ht="11.25">
      <c r="A1585" s="34"/>
      <c r="B1585" s="35"/>
      <c r="C1585" s="36"/>
      <c r="D1585" s="205" t="s">
        <v>281</v>
      </c>
      <c r="E1585" s="36"/>
      <c r="F1585" s="206" t="s">
        <v>10419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>
      <c r="A1586" s="34"/>
      <c r="B1586" s="35"/>
      <c r="C1586" s="232" t="s">
        <v>5255</v>
      </c>
      <c r="D1586" s="232" t="s">
        <v>394</v>
      </c>
      <c r="E1586" s="233" t="s">
        <v>10420</v>
      </c>
      <c r="F1586" s="234" t="s">
        <v>10421</v>
      </c>
      <c r="G1586" s="235" t="s">
        <v>5242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10422</v>
      </c>
    </row>
    <row r="1587" spans="1:65" s="13" customFormat="1" ht="11.25">
      <c r="B1587" s="210"/>
      <c r="C1587" s="211"/>
      <c r="D1587" s="212" t="s">
        <v>283</v>
      </c>
      <c r="E1587" s="213" t="s">
        <v>1</v>
      </c>
      <c r="F1587" s="214" t="s">
        <v>9846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>
      <c r="B1588" s="221"/>
      <c r="C1588" s="222"/>
      <c r="D1588" s="212" t="s">
        <v>283</v>
      </c>
      <c r="E1588" s="223" t="s">
        <v>1</v>
      </c>
      <c r="F1588" s="224" t="s">
        <v>10423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>
      <c r="B1589" s="221"/>
      <c r="C1589" s="222"/>
      <c r="D1589" s="212" t="s">
        <v>283</v>
      </c>
      <c r="E1589" s="223" t="s">
        <v>1</v>
      </c>
      <c r="F1589" s="224" t="s">
        <v>10424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>
      <c r="B1590" s="221"/>
      <c r="C1590" s="222"/>
      <c r="D1590" s="212" t="s">
        <v>283</v>
      </c>
      <c r="E1590" s="223" t="s">
        <v>1</v>
      </c>
      <c r="F1590" s="224" t="s">
        <v>10425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>
      <c r="B1591" s="221"/>
      <c r="C1591" s="222"/>
      <c r="D1591" s="212" t="s">
        <v>283</v>
      </c>
      <c r="E1591" s="223" t="s">
        <v>1</v>
      </c>
      <c r="F1591" s="224" t="s">
        <v>9820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>
      <c r="A1592" s="34"/>
      <c r="B1592" s="35"/>
      <c r="C1592" s="232" t="s">
        <v>5261</v>
      </c>
      <c r="D1592" s="232" t="s">
        <v>394</v>
      </c>
      <c r="E1592" s="233" t="s">
        <v>10426</v>
      </c>
      <c r="F1592" s="234" t="s">
        <v>10427</v>
      </c>
      <c r="G1592" s="235" t="s">
        <v>5242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10428</v>
      </c>
    </row>
    <row r="1593" spans="1:65" s="14" customFormat="1" ht="11.25">
      <c r="B1593" s="221"/>
      <c r="C1593" s="222"/>
      <c r="D1593" s="212" t="s">
        <v>283</v>
      </c>
      <c r="E1593" s="223" t="s">
        <v>1</v>
      </c>
      <c r="F1593" s="224" t="s">
        <v>10429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>
      <c r="B1594" s="221"/>
      <c r="C1594" s="222"/>
      <c r="D1594" s="212" t="s">
        <v>283</v>
      </c>
      <c r="E1594" s="223" t="s">
        <v>1</v>
      </c>
      <c r="F1594" s="224" t="s">
        <v>10430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10431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10432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>
      <c r="A1597" s="34"/>
      <c r="B1597" s="35"/>
      <c r="C1597" s="232" t="s">
        <v>5266</v>
      </c>
      <c r="D1597" s="232" t="s">
        <v>394</v>
      </c>
      <c r="E1597" s="233" t="s">
        <v>10433</v>
      </c>
      <c r="F1597" s="234" t="s">
        <v>10434</v>
      </c>
      <c r="G1597" s="235" t="s">
        <v>5242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10435</v>
      </c>
    </row>
    <row r="1598" spans="1:65" s="13" customFormat="1" ht="11.25">
      <c r="B1598" s="210"/>
      <c r="C1598" s="211"/>
      <c r="D1598" s="212" t="s">
        <v>283</v>
      </c>
      <c r="E1598" s="213" t="s">
        <v>1</v>
      </c>
      <c r="F1598" s="214" t="s">
        <v>9846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>
      <c r="B1599" s="221"/>
      <c r="C1599" s="222"/>
      <c r="D1599" s="212" t="s">
        <v>283</v>
      </c>
      <c r="E1599" s="223" t="s">
        <v>1</v>
      </c>
      <c r="F1599" s="224" t="s">
        <v>10436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10437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>
      <c r="B1601" s="221"/>
      <c r="C1601" s="222"/>
      <c r="D1601" s="212" t="s">
        <v>283</v>
      </c>
      <c r="E1601" s="223" t="s">
        <v>1</v>
      </c>
      <c r="F1601" s="224" t="s">
        <v>10438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>
      <c r="B1602" s="221"/>
      <c r="C1602" s="222"/>
      <c r="D1602" s="212" t="s">
        <v>283</v>
      </c>
      <c r="E1602" s="223" t="s">
        <v>1</v>
      </c>
      <c r="F1602" s="224" t="s">
        <v>9849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>
      <c r="A1603" s="34"/>
      <c r="B1603" s="35"/>
      <c r="C1603" s="232" t="s">
        <v>5271</v>
      </c>
      <c r="D1603" s="232" t="s">
        <v>394</v>
      </c>
      <c r="E1603" s="233" t="s">
        <v>10439</v>
      </c>
      <c r="F1603" s="234" t="s">
        <v>10440</v>
      </c>
      <c r="G1603" s="235" t="s">
        <v>5242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10441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9846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10442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10443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10444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9820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>
      <c r="A1609" s="34"/>
      <c r="B1609" s="35"/>
      <c r="C1609" s="232" t="s">
        <v>5279</v>
      </c>
      <c r="D1609" s="232" t="s">
        <v>394</v>
      </c>
      <c r="E1609" s="233" t="s">
        <v>10445</v>
      </c>
      <c r="F1609" s="234" t="s">
        <v>10446</v>
      </c>
      <c r="G1609" s="235" t="s">
        <v>5242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10447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9846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10448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10449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10450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>
      <c r="B1614" s="221"/>
      <c r="C1614" s="222"/>
      <c r="D1614" s="212" t="s">
        <v>283</v>
      </c>
      <c r="E1614" s="223" t="s">
        <v>1</v>
      </c>
      <c r="F1614" s="224" t="s">
        <v>9820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>
      <c r="A1615" s="34"/>
      <c r="B1615" s="35"/>
      <c r="C1615" s="232" t="s">
        <v>5286</v>
      </c>
      <c r="D1615" s="232" t="s">
        <v>394</v>
      </c>
      <c r="E1615" s="233" t="s">
        <v>10451</v>
      </c>
      <c r="F1615" s="234" t="s">
        <v>10452</v>
      </c>
      <c r="G1615" s="235" t="s">
        <v>5242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10453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9846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10454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10455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>
      <c r="B1619" s="221"/>
      <c r="C1619" s="222"/>
      <c r="D1619" s="212" t="s">
        <v>283</v>
      </c>
      <c r="E1619" s="223" t="s">
        <v>1</v>
      </c>
      <c r="F1619" s="224" t="s">
        <v>10377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>
      <c r="A1620" s="34"/>
      <c r="B1620" s="35"/>
      <c r="C1620" s="232" t="s">
        <v>5295</v>
      </c>
      <c r="D1620" s="232" t="s">
        <v>394</v>
      </c>
      <c r="E1620" s="233" t="s">
        <v>10456</v>
      </c>
      <c r="F1620" s="234" t="s">
        <v>10457</v>
      </c>
      <c r="G1620" s="235" t="s">
        <v>5242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10458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9846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>
      <c r="B1622" s="221"/>
      <c r="C1622" s="222"/>
      <c r="D1622" s="212" t="s">
        <v>283</v>
      </c>
      <c r="E1622" s="223" t="s">
        <v>1</v>
      </c>
      <c r="F1622" s="224" t="s">
        <v>10455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>
      <c r="B1623" s="221"/>
      <c r="C1623" s="222"/>
      <c r="D1623" s="212" t="s">
        <v>283</v>
      </c>
      <c r="E1623" s="223" t="s">
        <v>1</v>
      </c>
      <c r="F1623" s="224" t="s">
        <v>10459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>
      <c r="A1624" s="34"/>
      <c r="B1624" s="35"/>
      <c r="C1624" s="192" t="s">
        <v>5304</v>
      </c>
      <c r="D1624" s="192" t="s">
        <v>274</v>
      </c>
      <c r="E1624" s="193" t="s">
        <v>10416</v>
      </c>
      <c r="F1624" s="194" t="s">
        <v>10417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10460</v>
      </c>
    </row>
    <row r="1625" spans="1:65" s="2" customFormat="1" ht="11.25">
      <c r="A1625" s="34"/>
      <c r="B1625" s="35"/>
      <c r="C1625" s="36"/>
      <c r="D1625" s="205" t="s">
        <v>281</v>
      </c>
      <c r="E1625" s="36"/>
      <c r="F1625" s="206" t="s">
        <v>10419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>
      <c r="A1626" s="34"/>
      <c r="B1626" s="35"/>
      <c r="C1626" s="232" t="s">
        <v>5309</v>
      </c>
      <c r="D1626" s="232" t="s">
        <v>394</v>
      </c>
      <c r="E1626" s="233" t="s">
        <v>10461</v>
      </c>
      <c r="F1626" s="234" t="s">
        <v>10462</v>
      </c>
      <c r="G1626" s="235" t="s">
        <v>5242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10463</v>
      </c>
    </row>
    <row r="1627" spans="1:65" s="13" customFormat="1" ht="11.25">
      <c r="B1627" s="210"/>
      <c r="C1627" s="211"/>
      <c r="D1627" s="212" t="s">
        <v>283</v>
      </c>
      <c r="E1627" s="213" t="s">
        <v>1</v>
      </c>
      <c r="F1627" s="214" t="s">
        <v>9846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10464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>
      <c r="A1629" s="34"/>
      <c r="B1629" s="35"/>
      <c r="C1629" s="192" t="s">
        <v>5317</v>
      </c>
      <c r="D1629" s="192" t="s">
        <v>274</v>
      </c>
      <c r="E1629" s="193" t="s">
        <v>10465</v>
      </c>
      <c r="F1629" s="194" t="s">
        <v>10466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10467</v>
      </c>
    </row>
    <row r="1630" spans="1:65" s="2" customFormat="1" ht="11.25">
      <c r="A1630" s="34"/>
      <c r="B1630" s="35"/>
      <c r="C1630" s="36"/>
      <c r="D1630" s="205" t="s">
        <v>281</v>
      </c>
      <c r="E1630" s="36"/>
      <c r="F1630" s="206" t="s">
        <v>10468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>
      <c r="A1631" s="34"/>
      <c r="B1631" s="35"/>
      <c r="C1631" s="232" t="s">
        <v>5327</v>
      </c>
      <c r="D1631" s="232" t="s">
        <v>394</v>
      </c>
      <c r="E1631" s="233" t="s">
        <v>10469</v>
      </c>
      <c r="F1631" s="234" t="s">
        <v>10470</v>
      </c>
      <c r="G1631" s="235" t="s">
        <v>5242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10471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9846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10472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10473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10474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>
      <c r="B1636" s="221"/>
      <c r="C1636" s="222"/>
      <c r="D1636" s="212" t="s">
        <v>283</v>
      </c>
      <c r="E1636" s="223" t="s">
        <v>1</v>
      </c>
      <c r="F1636" s="224" t="s">
        <v>10475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>
      <c r="A1637" s="34"/>
      <c r="B1637" s="35"/>
      <c r="C1637" s="192" t="s">
        <v>5332</v>
      </c>
      <c r="D1637" s="192" t="s">
        <v>274</v>
      </c>
      <c r="E1637" s="193" t="s">
        <v>9713</v>
      </c>
      <c r="F1637" s="194" t="s">
        <v>9714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10476</v>
      </c>
    </row>
    <row r="1638" spans="1:65" s="2" customFormat="1" ht="11.25">
      <c r="A1638" s="34"/>
      <c r="B1638" s="35"/>
      <c r="C1638" s="36"/>
      <c r="D1638" s="205" t="s">
        <v>281</v>
      </c>
      <c r="E1638" s="36"/>
      <c r="F1638" s="206" t="s">
        <v>9716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>
      <c r="A1639" s="34"/>
      <c r="B1639" s="35"/>
      <c r="C1639" s="232" t="s">
        <v>5342</v>
      </c>
      <c r="D1639" s="232" t="s">
        <v>394</v>
      </c>
      <c r="E1639" s="233" t="s">
        <v>10477</v>
      </c>
      <c r="F1639" s="234" t="s">
        <v>10478</v>
      </c>
      <c r="G1639" s="235" t="s">
        <v>5242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10479</v>
      </c>
    </row>
    <row r="1640" spans="1:65" s="14" customFormat="1" ht="11.25">
      <c r="B1640" s="221"/>
      <c r="C1640" s="222"/>
      <c r="D1640" s="212" t="s">
        <v>283</v>
      </c>
      <c r="E1640" s="223" t="s">
        <v>1</v>
      </c>
      <c r="F1640" s="224" t="s">
        <v>10480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>
      <c r="A1641" s="34"/>
      <c r="B1641" s="35"/>
      <c r="C1641" s="192" t="s">
        <v>5347</v>
      </c>
      <c r="D1641" s="192" t="s">
        <v>274</v>
      </c>
      <c r="E1641" s="193" t="s">
        <v>10481</v>
      </c>
      <c r="F1641" s="194" t="s">
        <v>10482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10483</v>
      </c>
    </row>
    <row r="1642" spans="1:65" s="2" customFormat="1" ht="11.25">
      <c r="A1642" s="34"/>
      <c r="B1642" s="35"/>
      <c r="C1642" s="36"/>
      <c r="D1642" s="205" t="s">
        <v>281</v>
      </c>
      <c r="E1642" s="36"/>
      <c r="F1642" s="206" t="s">
        <v>10484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>
      <c r="A1643" s="34"/>
      <c r="B1643" s="35"/>
      <c r="C1643" s="232" t="s">
        <v>5352</v>
      </c>
      <c r="D1643" s="232" t="s">
        <v>394</v>
      </c>
      <c r="E1643" s="233" t="s">
        <v>10485</v>
      </c>
      <c r="F1643" s="234" t="s">
        <v>10486</v>
      </c>
      <c r="G1643" s="235" t="s">
        <v>5242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10487</v>
      </c>
    </row>
    <row r="1644" spans="1:65" s="14" customFormat="1" ht="11.25">
      <c r="B1644" s="221"/>
      <c r="C1644" s="222"/>
      <c r="D1644" s="212" t="s">
        <v>283</v>
      </c>
      <c r="E1644" s="223" t="s">
        <v>1</v>
      </c>
      <c r="F1644" s="224" t="s">
        <v>10368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>
      <c r="A1645" s="34"/>
      <c r="B1645" s="35"/>
      <c r="C1645" s="232" t="s">
        <v>5357</v>
      </c>
      <c r="D1645" s="232" t="s">
        <v>394</v>
      </c>
      <c r="E1645" s="233" t="s">
        <v>10488</v>
      </c>
      <c r="F1645" s="234" t="s">
        <v>10489</v>
      </c>
      <c r="G1645" s="235" t="s">
        <v>5242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10490</v>
      </c>
    </row>
    <row r="1646" spans="1:65" s="14" customFormat="1" ht="11.25">
      <c r="B1646" s="221"/>
      <c r="C1646" s="222"/>
      <c r="D1646" s="212" t="s">
        <v>283</v>
      </c>
      <c r="E1646" s="223" t="s">
        <v>1</v>
      </c>
      <c r="F1646" s="224" t="s">
        <v>10491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>
      <c r="A1647" s="34"/>
      <c r="B1647" s="35"/>
      <c r="C1647" s="192" t="s">
        <v>5362</v>
      </c>
      <c r="D1647" s="192" t="s">
        <v>274</v>
      </c>
      <c r="E1647" s="193" t="s">
        <v>10492</v>
      </c>
      <c r="F1647" s="194" t="s">
        <v>10493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10494</v>
      </c>
    </row>
    <row r="1648" spans="1:65" s="2" customFormat="1" ht="11.25">
      <c r="A1648" s="34"/>
      <c r="B1648" s="35"/>
      <c r="C1648" s="36"/>
      <c r="D1648" s="205" t="s">
        <v>281</v>
      </c>
      <c r="E1648" s="36"/>
      <c r="F1648" s="206" t="s">
        <v>10495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>
      <c r="A1649" s="34"/>
      <c r="B1649" s="35"/>
      <c r="C1649" s="232" t="s">
        <v>5367</v>
      </c>
      <c r="D1649" s="232" t="s">
        <v>394</v>
      </c>
      <c r="E1649" s="233" t="s">
        <v>10496</v>
      </c>
      <c r="F1649" s="234" t="s">
        <v>10497</v>
      </c>
      <c r="G1649" s="235" t="s">
        <v>5242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10498</v>
      </c>
    </row>
    <row r="1650" spans="1:65" s="14" customFormat="1" ht="11.25">
      <c r="B1650" s="221"/>
      <c r="C1650" s="222"/>
      <c r="D1650" s="212" t="s">
        <v>283</v>
      </c>
      <c r="E1650" s="223" t="s">
        <v>1</v>
      </c>
      <c r="F1650" s="224" t="s">
        <v>10499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>
      <c r="A1651" s="34"/>
      <c r="B1651" s="35"/>
      <c r="C1651" s="192" t="s">
        <v>5374</v>
      </c>
      <c r="D1651" s="192" t="s">
        <v>274</v>
      </c>
      <c r="E1651" s="193" t="s">
        <v>10337</v>
      </c>
      <c r="F1651" s="194" t="s">
        <v>10338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10500</v>
      </c>
    </row>
    <row r="1652" spans="1:65" s="2" customFormat="1" ht="11.25">
      <c r="A1652" s="34"/>
      <c r="B1652" s="35"/>
      <c r="C1652" s="36"/>
      <c r="D1652" s="205" t="s">
        <v>281</v>
      </c>
      <c r="E1652" s="36"/>
      <c r="F1652" s="206" t="s">
        <v>10340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>
      <c r="A1653" s="34"/>
      <c r="B1653" s="35"/>
      <c r="C1653" s="232" t="s">
        <v>5379</v>
      </c>
      <c r="D1653" s="232" t="s">
        <v>394</v>
      </c>
      <c r="E1653" s="233" t="s">
        <v>10501</v>
      </c>
      <c r="F1653" s="234" t="s">
        <v>10502</v>
      </c>
      <c r="G1653" s="235" t="s">
        <v>5242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10503</v>
      </c>
    </row>
    <row r="1654" spans="1:65" s="14" customFormat="1" ht="11.25">
      <c r="B1654" s="221"/>
      <c r="C1654" s="222"/>
      <c r="D1654" s="212" t="s">
        <v>283</v>
      </c>
      <c r="E1654" s="223" t="s">
        <v>1</v>
      </c>
      <c r="F1654" s="224" t="s">
        <v>10504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>
      <c r="B1655" s="221"/>
      <c r="C1655" s="222"/>
      <c r="D1655" s="212" t="s">
        <v>283</v>
      </c>
      <c r="E1655" s="223" t="s">
        <v>1</v>
      </c>
      <c r="F1655" s="224" t="s">
        <v>10475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>
      <c r="A1656" s="34"/>
      <c r="B1656" s="35"/>
      <c r="C1656" s="232" t="s">
        <v>5384</v>
      </c>
      <c r="D1656" s="232" t="s">
        <v>394</v>
      </c>
      <c r="E1656" s="233" t="s">
        <v>10505</v>
      </c>
      <c r="F1656" s="234" t="s">
        <v>10506</v>
      </c>
      <c r="G1656" s="235" t="s">
        <v>5242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10507</v>
      </c>
    </row>
    <row r="1657" spans="1:65" s="14" customFormat="1" ht="11.25">
      <c r="B1657" s="221"/>
      <c r="C1657" s="222"/>
      <c r="D1657" s="212" t="s">
        <v>283</v>
      </c>
      <c r="E1657" s="223" t="s">
        <v>1</v>
      </c>
      <c r="F1657" s="224" t="s">
        <v>10385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>
      <c r="A1658" s="34"/>
      <c r="B1658" s="35"/>
      <c r="C1658" s="232" t="s">
        <v>5389</v>
      </c>
      <c r="D1658" s="232" t="s">
        <v>394</v>
      </c>
      <c r="E1658" s="233" t="s">
        <v>10508</v>
      </c>
      <c r="F1658" s="234" t="s">
        <v>10509</v>
      </c>
      <c r="G1658" s="235" t="s">
        <v>5242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10510</v>
      </c>
    </row>
    <row r="1659" spans="1:65" s="14" customFormat="1" ht="11.25">
      <c r="B1659" s="221"/>
      <c r="C1659" s="222"/>
      <c r="D1659" s="212" t="s">
        <v>283</v>
      </c>
      <c r="E1659" s="223" t="s">
        <v>1</v>
      </c>
      <c r="F1659" s="224" t="s">
        <v>10385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>
      <c r="A1660" s="34"/>
      <c r="B1660" s="35"/>
      <c r="C1660" s="192" t="s">
        <v>5430</v>
      </c>
      <c r="D1660" s="192" t="s">
        <v>274</v>
      </c>
      <c r="E1660" s="193" t="s">
        <v>10511</v>
      </c>
      <c r="F1660" s="194" t="s">
        <v>10512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10513</v>
      </c>
    </row>
    <row r="1661" spans="1:65" s="2" customFormat="1" ht="11.25">
      <c r="A1661" s="34"/>
      <c r="B1661" s="35"/>
      <c r="C1661" s="36"/>
      <c r="D1661" s="205" t="s">
        <v>281</v>
      </c>
      <c r="E1661" s="36"/>
      <c r="F1661" s="206" t="s">
        <v>10514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>
      <c r="A1662" s="34"/>
      <c r="B1662" s="35"/>
      <c r="C1662" s="232" t="s">
        <v>5436</v>
      </c>
      <c r="D1662" s="232" t="s">
        <v>394</v>
      </c>
      <c r="E1662" s="233" t="s">
        <v>10515</v>
      </c>
      <c r="F1662" s="234" t="s">
        <v>10516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10517</v>
      </c>
    </row>
    <row r="1663" spans="1:65" s="14" customFormat="1" ht="11.25">
      <c r="B1663" s="221"/>
      <c r="C1663" s="222"/>
      <c r="D1663" s="212" t="s">
        <v>283</v>
      </c>
      <c r="E1663" s="223" t="s">
        <v>1</v>
      </c>
      <c r="F1663" s="224" t="s">
        <v>10480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>
      <c r="A1664" s="34"/>
      <c r="B1664" s="35"/>
      <c r="C1664" s="192" t="s">
        <v>5441</v>
      </c>
      <c r="D1664" s="192" t="s">
        <v>274</v>
      </c>
      <c r="E1664" s="193" t="s">
        <v>10518</v>
      </c>
      <c r="F1664" s="194" t="s">
        <v>10519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10520</v>
      </c>
    </row>
    <row r="1665" spans="1:65" s="2" customFormat="1" ht="44.25" customHeight="1">
      <c r="A1665" s="34"/>
      <c r="B1665" s="35"/>
      <c r="C1665" s="232" t="s">
        <v>5446</v>
      </c>
      <c r="D1665" s="232" t="s">
        <v>394</v>
      </c>
      <c r="E1665" s="233" t="s">
        <v>10521</v>
      </c>
      <c r="F1665" s="234" t="s">
        <v>10522</v>
      </c>
      <c r="G1665" s="235" t="s">
        <v>5242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10523</v>
      </c>
    </row>
    <row r="1666" spans="1:65" s="14" customFormat="1" ht="11.25">
      <c r="B1666" s="221"/>
      <c r="C1666" s="222"/>
      <c r="D1666" s="212" t="s">
        <v>283</v>
      </c>
      <c r="E1666" s="223" t="s">
        <v>1</v>
      </c>
      <c r="F1666" s="224" t="s">
        <v>10341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>
      <c r="B1667" s="176"/>
      <c r="C1667" s="177"/>
      <c r="D1667" s="178" t="s">
        <v>75</v>
      </c>
      <c r="E1667" s="190" t="s">
        <v>10524</v>
      </c>
      <c r="F1667" s="190" t="s">
        <v>10525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>
      <c r="A1668" s="34"/>
      <c r="B1668" s="35"/>
      <c r="C1668" s="192" t="s">
        <v>5454</v>
      </c>
      <c r="D1668" s="192" t="s">
        <v>274</v>
      </c>
      <c r="E1668" s="193" t="s">
        <v>10526</v>
      </c>
      <c r="F1668" s="194" t="s">
        <v>10527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10528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10529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>
      <c r="A1670" s="34"/>
      <c r="B1670" s="35"/>
      <c r="C1670" s="232" t="s">
        <v>5461</v>
      </c>
      <c r="D1670" s="232" t="s">
        <v>394</v>
      </c>
      <c r="E1670" s="233" t="s">
        <v>10530</v>
      </c>
      <c r="F1670" s="234" t="s">
        <v>10531</v>
      </c>
      <c r="G1670" s="235" t="s">
        <v>5242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10532</v>
      </c>
    </row>
    <row r="1671" spans="1:65" s="14" customFormat="1" ht="11.25">
      <c r="B1671" s="221"/>
      <c r="C1671" s="222"/>
      <c r="D1671" s="212" t="s">
        <v>283</v>
      </c>
      <c r="E1671" s="223" t="s">
        <v>1</v>
      </c>
      <c r="F1671" s="224" t="s">
        <v>10533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>
      <c r="A1672" s="34"/>
      <c r="B1672" s="35"/>
      <c r="C1672" s="192" t="s">
        <v>5467</v>
      </c>
      <c r="D1672" s="192" t="s">
        <v>274</v>
      </c>
      <c r="E1672" s="193" t="s">
        <v>10534</v>
      </c>
      <c r="F1672" s="194" t="s">
        <v>10535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10536</v>
      </c>
    </row>
    <row r="1673" spans="1:65" s="2" customFormat="1" ht="11.25">
      <c r="A1673" s="34"/>
      <c r="B1673" s="35"/>
      <c r="C1673" s="36"/>
      <c r="D1673" s="205" t="s">
        <v>281</v>
      </c>
      <c r="E1673" s="36"/>
      <c r="F1673" s="206" t="s">
        <v>10537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>
      <c r="A1674" s="34"/>
      <c r="B1674" s="35"/>
      <c r="C1674" s="232" t="s">
        <v>5496</v>
      </c>
      <c r="D1674" s="232" t="s">
        <v>394</v>
      </c>
      <c r="E1674" s="233" t="s">
        <v>10538</v>
      </c>
      <c r="F1674" s="234" t="s">
        <v>10539</v>
      </c>
      <c r="G1674" s="235" t="s">
        <v>5242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10540</v>
      </c>
    </row>
    <row r="1675" spans="1:65" s="14" customFormat="1" ht="11.25">
      <c r="B1675" s="221"/>
      <c r="C1675" s="222"/>
      <c r="D1675" s="212" t="s">
        <v>283</v>
      </c>
      <c r="E1675" s="223" t="s">
        <v>1</v>
      </c>
      <c r="F1675" s="224" t="s">
        <v>10541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>
      <c r="A1676" s="34"/>
      <c r="B1676" s="35"/>
      <c r="C1676" s="232" t="s">
        <v>5517</v>
      </c>
      <c r="D1676" s="232" t="s">
        <v>394</v>
      </c>
      <c r="E1676" s="233" t="s">
        <v>10542</v>
      </c>
      <c r="F1676" s="234" t="s">
        <v>10543</v>
      </c>
      <c r="G1676" s="235" t="s">
        <v>5242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10544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10345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>
      <c r="A1678" s="34"/>
      <c r="B1678" s="35"/>
      <c r="C1678" s="232" t="s">
        <v>5524</v>
      </c>
      <c r="D1678" s="232" t="s">
        <v>394</v>
      </c>
      <c r="E1678" s="233" t="s">
        <v>10545</v>
      </c>
      <c r="F1678" s="234" t="s">
        <v>10546</v>
      </c>
      <c r="G1678" s="235" t="s">
        <v>5242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10547</v>
      </c>
    </row>
    <row r="1679" spans="1:65" s="14" customFormat="1" ht="11.25">
      <c r="B1679" s="221"/>
      <c r="C1679" s="222"/>
      <c r="D1679" s="212" t="s">
        <v>283</v>
      </c>
      <c r="E1679" s="223" t="s">
        <v>1</v>
      </c>
      <c r="F1679" s="224" t="s">
        <v>10548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>
      <c r="A1680" s="34"/>
      <c r="B1680" s="35"/>
      <c r="C1680" s="232" t="s">
        <v>5541</v>
      </c>
      <c r="D1680" s="232" t="s">
        <v>394</v>
      </c>
      <c r="E1680" s="233" t="s">
        <v>10549</v>
      </c>
      <c r="F1680" s="234" t="s">
        <v>10550</v>
      </c>
      <c r="G1680" s="235" t="s">
        <v>5242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10551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10548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>
      <c r="A1682" s="34"/>
      <c r="B1682" s="35"/>
      <c r="C1682" s="232" t="s">
        <v>5551</v>
      </c>
      <c r="D1682" s="232" t="s">
        <v>394</v>
      </c>
      <c r="E1682" s="233" t="s">
        <v>10552</v>
      </c>
      <c r="F1682" s="234" t="s">
        <v>10553</v>
      </c>
      <c r="G1682" s="235" t="s">
        <v>5242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10554</v>
      </c>
    </row>
    <row r="1683" spans="1:65" s="14" customFormat="1" ht="11.25">
      <c r="B1683" s="221"/>
      <c r="C1683" s="222"/>
      <c r="D1683" s="212" t="s">
        <v>283</v>
      </c>
      <c r="E1683" s="223" t="s">
        <v>1</v>
      </c>
      <c r="F1683" s="224" t="s">
        <v>10555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>
      <c r="A1684" s="34"/>
      <c r="B1684" s="35"/>
      <c r="C1684" s="232" t="s">
        <v>5559</v>
      </c>
      <c r="D1684" s="232" t="s">
        <v>394</v>
      </c>
      <c r="E1684" s="233" t="s">
        <v>10556</v>
      </c>
      <c r="F1684" s="234" t="s">
        <v>10557</v>
      </c>
      <c r="G1684" s="235" t="s">
        <v>5242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10558</v>
      </c>
    </row>
    <row r="1685" spans="1:65" s="14" customFormat="1" ht="11.25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>
      <c r="A1686" s="34"/>
      <c r="B1686" s="35"/>
      <c r="C1686" s="232" t="s">
        <v>5566</v>
      </c>
      <c r="D1686" s="232" t="s">
        <v>394</v>
      </c>
      <c r="E1686" s="233" t="s">
        <v>10559</v>
      </c>
      <c r="F1686" s="234" t="s">
        <v>10560</v>
      </c>
      <c r="G1686" s="235" t="s">
        <v>5242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10561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10562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>
      <c r="A1688" s="34"/>
      <c r="B1688" s="35"/>
      <c r="C1688" s="232" t="s">
        <v>5571</v>
      </c>
      <c r="D1688" s="232" t="s">
        <v>394</v>
      </c>
      <c r="E1688" s="233" t="s">
        <v>10563</v>
      </c>
      <c r="F1688" s="234" t="s">
        <v>10564</v>
      </c>
      <c r="G1688" s="235" t="s">
        <v>5242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10565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10566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>
      <c r="A1690" s="34"/>
      <c r="B1690" s="35"/>
      <c r="C1690" s="232" t="s">
        <v>5575</v>
      </c>
      <c r="D1690" s="232" t="s">
        <v>394</v>
      </c>
      <c r="E1690" s="233" t="s">
        <v>10567</v>
      </c>
      <c r="F1690" s="234" t="s">
        <v>10568</v>
      </c>
      <c r="G1690" s="235" t="s">
        <v>5242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10569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10345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>
      <c r="A1692" s="34"/>
      <c r="B1692" s="35"/>
      <c r="C1692" s="192" t="s">
        <v>5579</v>
      </c>
      <c r="D1692" s="192" t="s">
        <v>274</v>
      </c>
      <c r="E1692" s="193" t="s">
        <v>10570</v>
      </c>
      <c r="F1692" s="194" t="s">
        <v>10571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10572</v>
      </c>
    </row>
    <row r="1693" spans="1:65" s="2" customFormat="1" ht="11.25">
      <c r="A1693" s="34"/>
      <c r="B1693" s="35"/>
      <c r="C1693" s="36"/>
      <c r="D1693" s="205" t="s">
        <v>281</v>
      </c>
      <c r="E1693" s="36"/>
      <c r="F1693" s="206" t="s">
        <v>10573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>
      <c r="A1694" s="34"/>
      <c r="B1694" s="35"/>
      <c r="C1694" s="232" t="s">
        <v>5584</v>
      </c>
      <c r="D1694" s="232" t="s">
        <v>394</v>
      </c>
      <c r="E1694" s="233" t="s">
        <v>10574</v>
      </c>
      <c r="F1694" s="234" t="s">
        <v>10575</v>
      </c>
      <c r="G1694" s="235" t="s">
        <v>5242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10576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10577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>
      <c r="A1696" s="34"/>
      <c r="B1696" s="35"/>
      <c r="C1696" s="192" t="s">
        <v>5589</v>
      </c>
      <c r="D1696" s="192" t="s">
        <v>274</v>
      </c>
      <c r="E1696" s="193" t="s">
        <v>10578</v>
      </c>
      <c r="F1696" s="194" t="s">
        <v>10579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10580</v>
      </c>
    </row>
    <row r="1697" spans="1:65" s="2" customFormat="1" ht="11.25">
      <c r="A1697" s="34"/>
      <c r="B1697" s="35"/>
      <c r="C1697" s="36"/>
      <c r="D1697" s="205" t="s">
        <v>281</v>
      </c>
      <c r="E1697" s="36"/>
      <c r="F1697" s="206" t="s">
        <v>10581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>
      <c r="A1698" s="34"/>
      <c r="B1698" s="35"/>
      <c r="C1698" s="232" t="s">
        <v>5596</v>
      </c>
      <c r="D1698" s="232" t="s">
        <v>394</v>
      </c>
      <c r="E1698" s="233" t="s">
        <v>10582</v>
      </c>
      <c r="F1698" s="234" t="s">
        <v>10583</v>
      </c>
      <c r="G1698" s="235" t="s">
        <v>5242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10584</v>
      </c>
    </row>
    <row r="1699" spans="1:65" s="14" customFormat="1" ht="11.25">
      <c r="B1699" s="221"/>
      <c r="C1699" s="222"/>
      <c r="D1699" s="212" t="s">
        <v>283</v>
      </c>
      <c r="E1699" s="223" t="s">
        <v>1</v>
      </c>
      <c r="F1699" s="224" t="s">
        <v>10585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>
      <c r="A1700" s="34"/>
      <c r="B1700" s="35"/>
      <c r="C1700" s="232" t="s">
        <v>5603</v>
      </c>
      <c r="D1700" s="232" t="s">
        <v>394</v>
      </c>
      <c r="E1700" s="233" t="s">
        <v>10586</v>
      </c>
      <c r="F1700" s="234" t="s">
        <v>10587</v>
      </c>
      <c r="G1700" s="235" t="s">
        <v>5242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10588</v>
      </c>
    </row>
    <row r="1701" spans="1:65" s="14" customFormat="1" ht="11.25">
      <c r="B1701" s="221"/>
      <c r="C1701" s="222"/>
      <c r="D1701" s="212" t="s">
        <v>283</v>
      </c>
      <c r="E1701" s="223" t="s">
        <v>1</v>
      </c>
      <c r="F1701" s="224" t="s">
        <v>10002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>
      <c r="A1702" s="34"/>
      <c r="B1702" s="35"/>
      <c r="C1702" s="232" t="s">
        <v>5608</v>
      </c>
      <c r="D1702" s="232" t="s">
        <v>394</v>
      </c>
      <c r="E1702" s="233" t="s">
        <v>10589</v>
      </c>
      <c r="F1702" s="234" t="s">
        <v>10590</v>
      </c>
      <c r="G1702" s="235" t="s">
        <v>5242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10591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10566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>
      <c r="A1704" s="34"/>
      <c r="B1704" s="35"/>
      <c r="C1704" s="232" t="s">
        <v>10592</v>
      </c>
      <c r="D1704" s="232" t="s">
        <v>394</v>
      </c>
      <c r="E1704" s="233" t="s">
        <v>10593</v>
      </c>
      <c r="F1704" s="234" t="s">
        <v>10594</v>
      </c>
      <c r="G1704" s="235" t="s">
        <v>5242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10595</v>
      </c>
    </row>
    <row r="1705" spans="1:65" s="14" customFormat="1" ht="11.25">
      <c r="B1705" s="221"/>
      <c r="C1705" s="222"/>
      <c r="D1705" s="212" t="s">
        <v>283</v>
      </c>
      <c r="E1705" s="223" t="s">
        <v>1</v>
      </c>
      <c r="F1705" s="224" t="s">
        <v>10014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>
      <c r="A1706" s="34"/>
      <c r="B1706" s="35"/>
      <c r="C1706" s="192" t="s">
        <v>7319</v>
      </c>
      <c r="D1706" s="192" t="s">
        <v>274</v>
      </c>
      <c r="E1706" s="193" t="s">
        <v>10596</v>
      </c>
      <c r="F1706" s="194" t="s">
        <v>10597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10598</v>
      </c>
    </row>
    <row r="1707" spans="1:65" s="2" customFormat="1" ht="33" customHeight="1">
      <c r="A1707" s="34"/>
      <c r="B1707" s="35"/>
      <c r="C1707" s="232" t="s">
        <v>10599</v>
      </c>
      <c r="D1707" s="232" t="s">
        <v>394</v>
      </c>
      <c r="E1707" s="233" t="s">
        <v>10600</v>
      </c>
      <c r="F1707" s="234" t="s">
        <v>10601</v>
      </c>
      <c r="G1707" s="235" t="s">
        <v>5242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10014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>
      <c r="A1709" s="34"/>
      <c r="B1709" s="35"/>
      <c r="C1709" s="232" t="s">
        <v>7322</v>
      </c>
      <c r="D1709" s="232" t="s">
        <v>394</v>
      </c>
      <c r="E1709" s="233" t="s">
        <v>10603</v>
      </c>
      <c r="F1709" s="234" t="s">
        <v>10604</v>
      </c>
      <c r="G1709" s="235" t="s">
        <v>5242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10605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10606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>
      <c r="A1711" s="34"/>
      <c r="B1711" s="35"/>
      <c r="C1711" s="232" t="s">
        <v>10607</v>
      </c>
      <c r="D1711" s="232" t="s">
        <v>394</v>
      </c>
      <c r="E1711" s="233" t="s">
        <v>10608</v>
      </c>
      <c r="F1711" s="234" t="s">
        <v>10609</v>
      </c>
      <c r="G1711" s="235" t="s">
        <v>5242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10610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10002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>
      <c r="A1713" s="34"/>
      <c r="B1713" s="35"/>
      <c r="C1713" s="192" t="s">
        <v>7324</v>
      </c>
      <c r="D1713" s="192" t="s">
        <v>274</v>
      </c>
      <c r="E1713" s="193" t="s">
        <v>10611</v>
      </c>
      <c r="F1713" s="194" t="s">
        <v>10612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10613</v>
      </c>
    </row>
    <row r="1714" spans="1:65" s="2" customFormat="1" ht="33" customHeight="1">
      <c r="A1714" s="34"/>
      <c r="B1714" s="35"/>
      <c r="C1714" s="232" t="s">
        <v>5623</v>
      </c>
      <c r="D1714" s="232" t="s">
        <v>394</v>
      </c>
      <c r="E1714" s="233" t="s">
        <v>10614</v>
      </c>
      <c r="F1714" s="234" t="s">
        <v>10615</v>
      </c>
      <c r="G1714" s="235" t="s">
        <v>5242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10616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10617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>
      <c r="A1716" s="34"/>
      <c r="B1716" s="35"/>
      <c r="C1716" s="192" t="s">
        <v>5628</v>
      </c>
      <c r="D1716" s="192" t="s">
        <v>274</v>
      </c>
      <c r="E1716" s="193" t="s">
        <v>10618</v>
      </c>
      <c r="F1716" s="194" t="s">
        <v>10619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10620</v>
      </c>
    </row>
    <row r="1717" spans="1:65" s="2" customFormat="1" ht="11.25">
      <c r="A1717" s="34"/>
      <c r="B1717" s="35"/>
      <c r="C1717" s="36"/>
      <c r="D1717" s="205" t="s">
        <v>281</v>
      </c>
      <c r="E1717" s="36"/>
      <c r="F1717" s="206" t="s">
        <v>10621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>
      <c r="A1718" s="34"/>
      <c r="B1718" s="35"/>
      <c r="C1718" s="232" t="s">
        <v>5686</v>
      </c>
      <c r="D1718" s="232" t="s">
        <v>394</v>
      </c>
      <c r="E1718" s="233" t="s">
        <v>10622</v>
      </c>
      <c r="F1718" s="234" t="s">
        <v>10623</v>
      </c>
      <c r="G1718" s="235" t="s">
        <v>5242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10624</v>
      </c>
    </row>
    <row r="1719" spans="1:65" s="14" customFormat="1" ht="11.25">
      <c r="B1719" s="221"/>
      <c r="C1719" s="222"/>
      <c r="D1719" s="212" t="s">
        <v>283</v>
      </c>
      <c r="E1719" s="223" t="s">
        <v>1</v>
      </c>
      <c r="F1719" s="224" t="s">
        <v>10625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>
      <c r="A1720" s="34"/>
      <c r="B1720" s="35"/>
      <c r="C1720" s="232" t="s">
        <v>5693</v>
      </c>
      <c r="D1720" s="232" t="s">
        <v>394</v>
      </c>
      <c r="E1720" s="233" t="s">
        <v>10626</v>
      </c>
      <c r="F1720" s="234" t="s">
        <v>10627</v>
      </c>
      <c r="G1720" s="235" t="s">
        <v>5242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10628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10010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>
      <c r="A1722" s="34"/>
      <c r="B1722" s="35"/>
      <c r="C1722" s="192" t="s">
        <v>5700</v>
      </c>
      <c r="D1722" s="192" t="s">
        <v>274</v>
      </c>
      <c r="E1722" s="193" t="s">
        <v>10629</v>
      </c>
      <c r="F1722" s="194" t="s">
        <v>10630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10631</v>
      </c>
    </row>
    <row r="1723" spans="1:65" s="2" customFormat="1" ht="11.25">
      <c r="A1723" s="34"/>
      <c r="B1723" s="35"/>
      <c r="C1723" s="36"/>
      <c r="D1723" s="205" t="s">
        <v>281</v>
      </c>
      <c r="E1723" s="36"/>
      <c r="F1723" s="206" t="s">
        <v>10632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>
      <c r="A1724" s="34"/>
      <c r="B1724" s="35"/>
      <c r="C1724" s="232" t="s">
        <v>5717</v>
      </c>
      <c r="D1724" s="232" t="s">
        <v>394</v>
      </c>
      <c r="E1724" s="233" t="s">
        <v>10633</v>
      </c>
      <c r="F1724" s="234" t="s">
        <v>10634</v>
      </c>
      <c r="G1724" s="235" t="s">
        <v>5242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10635</v>
      </c>
    </row>
    <row r="1725" spans="1:65" s="14" customFormat="1" ht="11.25">
      <c r="B1725" s="221"/>
      <c r="C1725" s="222"/>
      <c r="D1725" s="212" t="s">
        <v>283</v>
      </c>
      <c r="E1725" s="223" t="s">
        <v>1</v>
      </c>
      <c r="F1725" s="224" t="s">
        <v>10014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>
      <c r="A1726" s="34"/>
      <c r="B1726" s="35"/>
      <c r="C1726" s="192" t="s">
        <v>5728</v>
      </c>
      <c r="D1726" s="192" t="s">
        <v>274</v>
      </c>
      <c r="E1726" s="193" t="s">
        <v>10636</v>
      </c>
      <c r="F1726" s="194" t="s">
        <v>10637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10638</v>
      </c>
    </row>
    <row r="1727" spans="1:65" s="2" customFormat="1" ht="11.25">
      <c r="A1727" s="34"/>
      <c r="B1727" s="35"/>
      <c r="C1727" s="36"/>
      <c r="D1727" s="205" t="s">
        <v>281</v>
      </c>
      <c r="E1727" s="36"/>
      <c r="F1727" s="206" t="s">
        <v>10639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>
      <c r="A1728" s="34"/>
      <c r="B1728" s="35"/>
      <c r="C1728" s="232" t="s">
        <v>5754</v>
      </c>
      <c r="D1728" s="232" t="s">
        <v>394</v>
      </c>
      <c r="E1728" s="233" t="s">
        <v>10640</v>
      </c>
      <c r="F1728" s="234" t="s">
        <v>10641</v>
      </c>
      <c r="G1728" s="235" t="s">
        <v>5242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10642</v>
      </c>
    </row>
    <row r="1729" spans="1:65" s="14" customFormat="1" ht="11.25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>
      <c r="A1730" s="34"/>
      <c r="B1730" s="35"/>
      <c r="C1730" s="192" t="s">
        <v>5767</v>
      </c>
      <c r="D1730" s="192" t="s">
        <v>274</v>
      </c>
      <c r="E1730" s="193" t="s">
        <v>10643</v>
      </c>
      <c r="F1730" s="194" t="s">
        <v>10644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10645</v>
      </c>
    </row>
    <row r="1731" spans="1:65" s="2" customFormat="1" ht="11.25">
      <c r="A1731" s="34"/>
      <c r="B1731" s="35"/>
      <c r="C1731" s="36"/>
      <c r="D1731" s="205" t="s">
        <v>281</v>
      </c>
      <c r="E1731" s="36"/>
      <c r="F1731" s="206" t="s">
        <v>10646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>
      <c r="A1732" s="34"/>
      <c r="B1732" s="35"/>
      <c r="C1732" s="232" t="s">
        <v>5774</v>
      </c>
      <c r="D1732" s="232" t="s">
        <v>394</v>
      </c>
      <c r="E1732" s="233" t="s">
        <v>10647</v>
      </c>
      <c r="F1732" s="234" t="s">
        <v>10648</v>
      </c>
      <c r="G1732" s="235" t="s">
        <v>5242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10649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10548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>
      <c r="A1734" s="34"/>
      <c r="B1734" s="35"/>
      <c r="C1734" s="232" t="s">
        <v>5779</v>
      </c>
      <c r="D1734" s="232" t="s">
        <v>394</v>
      </c>
      <c r="E1734" s="233" t="s">
        <v>10650</v>
      </c>
      <c r="F1734" s="234" t="s">
        <v>10651</v>
      </c>
      <c r="G1734" s="235" t="s">
        <v>5242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10652</v>
      </c>
    </row>
    <row r="1735" spans="1:65" s="14" customFormat="1" ht="11.25">
      <c r="B1735" s="221"/>
      <c r="C1735" s="222"/>
      <c r="D1735" s="212" t="s">
        <v>283</v>
      </c>
      <c r="E1735" s="223" t="s">
        <v>1</v>
      </c>
      <c r="F1735" s="224" t="s">
        <v>10341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>
      <c r="A1736" s="34"/>
      <c r="B1736" s="35"/>
      <c r="C1736" s="232" t="s">
        <v>5796</v>
      </c>
      <c r="D1736" s="232" t="s">
        <v>394</v>
      </c>
      <c r="E1736" s="233" t="s">
        <v>10653</v>
      </c>
      <c r="F1736" s="234" t="s">
        <v>10654</v>
      </c>
      <c r="G1736" s="235" t="s">
        <v>5242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10655</v>
      </c>
    </row>
    <row r="1737" spans="1:65" s="14" customFormat="1" ht="11.25">
      <c r="B1737" s="221"/>
      <c r="C1737" s="222"/>
      <c r="D1737" s="212" t="s">
        <v>283</v>
      </c>
      <c r="E1737" s="223" t="s">
        <v>1</v>
      </c>
      <c r="F1737" s="224" t="s">
        <v>10345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>
      <c r="A1738" s="34"/>
      <c r="B1738" s="35"/>
      <c r="C1738" s="232" t="s">
        <v>5806</v>
      </c>
      <c r="D1738" s="232" t="s">
        <v>394</v>
      </c>
      <c r="E1738" s="233" t="s">
        <v>10656</v>
      </c>
      <c r="F1738" s="234" t="s">
        <v>10657</v>
      </c>
      <c r="G1738" s="235" t="s">
        <v>5242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10658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10625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>
      <c r="A1740" s="34"/>
      <c r="B1740" s="35"/>
      <c r="C1740" s="232" t="s">
        <v>7334</v>
      </c>
      <c r="D1740" s="232" t="s">
        <v>394</v>
      </c>
      <c r="E1740" s="233" t="s">
        <v>10659</v>
      </c>
      <c r="F1740" s="234" t="s">
        <v>10660</v>
      </c>
      <c r="G1740" s="235" t="s">
        <v>5242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10661</v>
      </c>
    </row>
    <row r="1741" spans="1:65" s="14" customFormat="1" ht="11.25">
      <c r="B1741" s="221"/>
      <c r="C1741" s="222"/>
      <c r="D1741" s="212" t="s">
        <v>283</v>
      </c>
      <c r="E1741" s="223" t="s">
        <v>1</v>
      </c>
      <c r="F1741" s="224" t="s">
        <v>10014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>
      <c r="A1742" s="34"/>
      <c r="B1742" s="35"/>
      <c r="C1742" s="232" t="s">
        <v>3099</v>
      </c>
      <c r="D1742" s="232" t="s">
        <v>394</v>
      </c>
      <c r="E1742" s="233" t="s">
        <v>10662</v>
      </c>
      <c r="F1742" s="234" t="s">
        <v>10663</v>
      </c>
      <c r="G1742" s="235" t="s">
        <v>5242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10664</v>
      </c>
    </row>
    <row r="1743" spans="1:65" s="14" customFormat="1" ht="11.25">
      <c r="B1743" s="221"/>
      <c r="C1743" s="222"/>
      <c r="D1743" s="212" t="s">
        <v>283</v>
      </c>
      <c r="E1743" s="223" t="s">
        <v>1</v>
      </c>
      <c r="F1743" s="224" t="s">
        <v>10665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>
      <c r="A1744" s="34"/>
      <c r="B1744" s="35"/>
      <c r="C1744" s="232" t="s">
        <v>3265</v>
      </c>
      <c r="D1744" s="232" t="s">
        <v>394</v>
      </c>
      <c r="E1744" s="233" t="s">
        <v>10666</v>
      </c>
      <c r="F1744" s="234" t="s">
        <v>10667</v>
      </c>
      <c r="G1744" s="235" t="s">
        <v>5242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10668</v>
      </c>
    </row>
    <row r="1745" spans="1:65" s="14" customFormat="1" ht="11.25">
      <c r="B1745" s="221"/>
      <c r="C1745" s="222"/>
      <c r="D1745" s="212" t="s">
        <v>283</v>
      </c>
      <c r="E1745" s="223" t="s">
        <v>1</v>
      </c>
      <c r="F1745" s="224" t="s">
        <v>10555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>
      <c r="A1746" s="34"/>
      <c r="B1746" s="35"/>
      <c r="C1746" s="232" t="s">
        <v>3431</v>
      </c>
      <c r="D1746" s="232" t="s">
        <v>394</v>
      </c>
      <c r="E1746" s="233" t="s">
        <v>10669</v>
      </c>
      <c r="F1746" s="234" t="s">
        <v>10670</v>
      </c>
      <c r="G1746" s="235" t="s">
        <v>5242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10671</v>
      </c>
    </row>
    <row r="1747" spans="1:65" s="14" customFormat="1" ht="11.25">
      <c r="B1747" s="221"/>
      <c r="C1747" s="222"/>
      <c r="D1747" s="212" t="s">
        <v>283</v>
      </c>
      <c r="E1747" s="223" t="s">
        <v>1</v>
      </c>
      <c r="F1747" s="224" t="s">
        <v>10324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>
      <c r="A1748" s="34"/>
      <c r="B1748" s="35"/>
      <c r="C1748" s="232" t="s">
        <v>3687</v>
      </c>
      <c r="D1748" s="232" t="s">
        <v>394</v>
      </c>
      <c r="E1748" s="233" t="s">
        <v>10672</v>
      </c>
      <c r="F1748" s="234" t="s">
        <v>10673</v>
      </c>
      <c r="G1748" s="235" t="s">
        <v>5242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10674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10014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5909</v>
      </c>
      <c r="D1750" s="192" t="s">
        <v>274</v>
      </c>
      <c r="E1750" s="193" t="s">
        <v>10596</v>
      </c>
      <c r="F1750" s="194" t="s">
        <v>10597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10675</v>
      </c>
    </row>
    <row r="1751" spans="1:65" s="2" customFormat="1" ht="16.5" customHeight="1">
      <c r="A1751" s="34"/>
      <c r="B1751" s="35"/>
      <c r="C1751" s="232" t="s">
        <v>337</v>
      </c>
      <c r="D1751" s="232" t="s">
        <v>394</v>
      </c>
      <c r="E1751" s="233" t="s">
        <v>10676</v>
      </c>
      <c r="F1751" s="234" t="s">
        <v>10677</v>
      </c>
      <c r="G1751" s="235" t="s">
        <v>5242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10678</v>
      </c>
    </row>
    <row r="1752" spans="1:65" s="14" customFormat="1" ht="11.25">
      <c r="B1752" s="221"/>
      <c r="C1752" s="222"/>
      <c r="D1752" s="212" t="s">
        <v>283</v>
      </c>
      <c r="E1752" s="223" t="s">
        <v>1</v>
      </c>
      <c r="F1752" s="224" t="s">
        <v>10577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>
      <c r="A1753" s="34"/>
      <c r="B1753" s="35"/>
      <c r="C1753" s="232" t="s">
        <v>3926</v>
      </c>
      <c r="D1753" s="232" t="s">
        <v>394</v>
      </c>
      <c r="E1753" s="233" t="s">
        <v>10679</v>
      </c>
      <c r="F1753" s="234" t="s">
        <v>10680</v>
      </c>
      <c r="G1753" s="235" t="s">
        <v>5242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10681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10665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>
      <c r="A1755" s="34"/>
      <c r="B1755" s="35"/>
      <c r="C1755" s="192" t="s">
        <v>3936</v>
      </c>
      <c r="D1755" s="192" t="s">
        <v>274</v>
      </c>
      <c r="E1755" s="193" t="s">
        <v>10629</v>
      </c>
      <c r="F1755" s="194" t="s">
        <v>10630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10682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10632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>
      <c r="A1757" s="34"/>
      <c r="B1757" s="35"/>
      <c r="C1757" s="232" t="s">
        <v>5502</v>
      </c>
      <c r="D1757" s="232" t="s">
        <v>394</v>
      </c>
      <c r="E1757" s="233" t="s">
        <v>10683</v>
      </c>
      <c r="F1757" s="234" t="s">
        <v>10684</v>
      </c>
      <c r="G1757" s="235" t="s">
        <v>5242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10685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10686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>
      <c r="A1759" s="34"/>
      <c r="B1759" s="35"/>
      <c r="C1759" s="192" t="s">
        <v>5511</v>
      </c>
      <c r="D1759" s="192" t="s">
        <v>274</v>
      </c>
      <c r="E1759" s="193" t="s">
        <v>10687</v>
      </c>
      <c r="F1759" s="194" t="s">
        <v>10688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10689</v>
      </c>
    </row>
    <row r="1760" spans="1:65" s="2" customFormat="1" ht="16.5" customHeight="1">
      <c r="A1760" s="34"/>
      <c r="B1760" s="35"/>
      <c r="C1760" s="232" t="s">
        <v>5507</v>
      </c>
      <c r="D1760" s="232" t="s">
        <v>394</v>
      </c>
      <c r="E1760" s="233" t="s">
        <v>10690</v>
      </c>
      <c r="F1760" s="234" t="s">
        <v>10691</v>
      </c>
      <c r="G1760" s="235" t="s">
        <v>5242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10010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>
      <c r="A1762" s="34"/>
      <c r="B1762" s="35"/>
      <c r="C1762" s="192" t="s">
        <v>5613</v>
      </c>
      <c r="D1762" s="192" t="s">
        <v>274</v>
      </c>
      <c r="E1762" s="193" t="s">
        <v>10693</v>
      </c>
      <c r="F1762" s="194" t="s">
        <v>10694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10695</v>
      </c>
    </row>
    <row r="1763" spans="1:65" s="2" customFormat="1" ht="11.25">
      <c r="A1763" s="34"/>
      <c r="B1763" s="35"/>
      <c r="C1763" s="36"/>
      <c r="D1763" s="205" t="s">
        <v>281</v>
      </c>
      <c r="E1763" s="36"/>
      <c r="F1763" s="206" t="s">
        <v>10696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>
      <c r="A1764" s="34"/>
      <c r="B1764" s="35"/>
      <c r="C1764" s="232" t="s">
        <v>10697</v>
      </c>
      <c r="D1764" s="232" t="s">
        <v>394</v>
      </c>
      <c r="E1764" s="233" t="s">
        <v>10698</v>
      </c>
      <c r="F1764" s="234" t="s">
        <v>10699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10700</v>
      </c>
    </row>
    <row r="1765" spans="1:65" s="14" customFormat="1" ht="11.25">
      <c r="B1765" s="221"/>
      <c r="C1765" s="222"/>
      <c r="D1765" s="212" t="s">
        <v>283</v>
      </c>
      <c r="E1765" s="223" t="s">
        <v>1</v>
      </c>
      <c r="F1765" s="224" t="s">
        <v>10701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>
      <c r="B1766" s="221"/>
      <c r="C1766" s="222"/>
      <c r="D1766" s="212" t="s">
        <v>283</v>
      </c>
      <c r="E1766" s="223" t="s">
        <v>1</v>
      </c>
      <c r="F1766" s="224" t="s">
        <v>10702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>
      <c r="A1767" s="34"/>
      <c r="B1767" s="35"/>
      <c r="C1767" s="192" t="s">
        <v>5546</v>
      </c>
      <c r="D1767" s="192" t="s">
        <v>274</v>
      </c>
      <c r="E1767" s="193" t="s">
        <v>10703</v>
      </c>
      <c r="F1767" s="194" t="s">
        <v>10704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10705</v>
      </c>
    </row>
    <row r="1768" spans="1:65" s="2" customFormat="1" ht="11.25">
      <c r="A1768" s="34"/>
      <c r="B1768" s="35"/>
      <c r="C1768" s="36"/>
      <c r="D1768" s="205" t="s">
        <v>281</v>
      </c>
      <c r="E1768" s="36"/>
      <c r="F1768" s="206" t="s">
        <v>10706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>
      <c r="A1769" s="34"/>
      <c r="B1769" s="35"/>
      <c r="C1769" s="232" t="s">
        <v>5636</v>
      </c>
      <c r="D1769" s="232" t="s">
        <v>394</v>
      </c>
      <c r="E1769" s="233" t="s">
        <v>10707</v>
      </c>
      <c r="F1769" s="234" t="s">
        <v>10708</v>
      </c>
      <c r="G1769" s="235" t="s">
        <v>5242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10709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10002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>
      <c r="A1771" s="34"/>
      <c r="B1771" s="35"/>
      <c r="C1771" s="192" t="s">
        <v>5641</v>
      </c>
      <c r="D1771" s="192" t="s">
        <v>274</v>
      </c>
      <c r="E1771" s="193" t="s">
        <v>10703</v>
      </c>
      <c r="F1771" s="194" t="s">
        <v>10704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10710</v>
      </c>
    </row>
    <row r="1772" spans="1:65" s="2" customFormat="1" ht="11.25">
      <c r="A1772" s="34"/>
      <c r="B1772" s="35"/>
      <c r="C1772" s="36"/>
      <c r="D1772" s="205" t="s">
        <v>281</v>
      </c>
      <c r="E1772" s="36"/>
      <c r="F1772" s="206" t="s">
        <v>10706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>
      <c r="A1773" s="34"/>
      <c r="B1773" s="35"/>
      <c r="C1773" s="192" t="s">
        <v>5663</v>
      </c>
      <c r="D1773" s="192" t="s">
        <v>274</v>
      </c>
      <c r="E1773" s="193" t="s">
        <v>10711</v>
      </c>
      <c r="F1773" s="194" t="s">
        <v>10712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10713</v>
      </c>
    </row>
    <row r="1774" spans="1:65" s="2" customFormat="1" ht="11.25">
      <c r="A1774" s="34"/>
      <c r="B1774" s="35"/>
      <c r="C1774" s="36"/>
      <c r="D1774" s="205" t="s">
        <v>281</v>
      </c>
      <c r="E1774" s="36"/>
      <c r="F1774" s="206" t="s">
        <v>10714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>
      <c r="A1775" s="34"/>
      <c r="B1775" s="35"/>
      <c r="C1775" s="232" t="s">
        <v>5678</v>
      </c>
      <c r="D1775" s="232" t="s">
        <v>394</v>
      </c>
      <c r="E1775" s="233" t="s">
        <v>10715</v>
      </c>
      <c r="F1775" s="234" t="s">
        <v>10716</v>
      </c>
      <c r="G1775" s="235" t="s">
        <v>5242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10717</v>
      </c>
    </row>
    <row r="1776" spans="1:65" s="14" customFormat="1" ht="11.25">
      <c r="B1776" s="221"/>
      <c r="C1776" s="222"/>
      <c r="D1776" s="212" t="s">
        <v>283</v>
      </c>
      <c r="E1776" s="223" t="s">
        <v>1</v>
      </c>
      <c r="F1776" s="224" t="s">
        <v>10718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>
      <c r="A1777" s="34"/>
      <c r="B1777" s="35"/>
      <c r="C1777" s="232" t="s">
        <v>4704</v>
      </c>
      <c r="D1777" s="232" t="s">
        <v>394</v>
      </c>
      <c r="E1777" s="233" t="s">
        <v>10719</v>
      </c>
      <c r="F1777" s="234" t="s">
        <v>10720</v>
      </c>
      <c r="G1777" s="235" t="s">
        <v>5242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10721</v>
      </c>
    </row>
    <row r="1778" spans="1:65" s="14" customFormat="1" ht="11.25">
      <c r="B1778" s="221"/>
      <c r="C1778" s="222"/>
      <c r="D1778" s="212" t="s">
        <v>283</v>
      </c>
      <c r="E1778" s="223" t="s">
        <v>1</v>
      </c>
      <c r="F1778" s="224" t="s">
        <v>10002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>
      <c r="A1779" s="34"/>
      <c r="B1779" s="35"/>
      <c r="C1779" s="192" t="s">
        <v>4708</v>
      </c>
      <c r="D1779" s="192" t="s">
        <v>274</v>
      </c>
      <c r="E1779" s="193" t="s">
        <v>10722</v>
      </c>
      <c r="F1779" s="194" t="s">
        <v>10723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10724</v>
      </c>
    </row>
    <row r="1780" spans="1:65" s="2" customFormat="1" ht="11.25">
      <c r="A1780" s="34"/>
      <c r="B1780" s="35"/>
      <c r="C1780" s="36"/>
      <c r="D1780" s="205" t="s">
        <v>281</v>
      </c>
      <c r="E1780" s="36"/>
      <c r="F1780" s="206" t="s">
        <v>10725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>
      <c r="A1781" s="34"/>
      <c r="B1781" s="35"/>
      <c r="C1781" s="232" t="s">
        <v>4770</v>
      </c>
      <c r="D1781" s="232" t="s">
        <v>394</v>
      </c>
      <c r="E1781" s="233" t="s">
        <v>10726</v>
      </c>
      <c r="F1781" s="234" t="s">
        <v>10727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10728</v>
      </c>
    </row>
    <row r="1782" spans="1:65" s="14" customFormat="1" ht="11.25">
      <c r="B1782" s="221"/>
      <c r="C1782" s="222"/>
      <c r="D1782" s="212" t="s">
        <v>283</v>
      </c>
      <c r="E1782" s="223" t="s">
        <v>1</v>
      </c>
      <c r="F1782" s="224" t="s">
        <v>10729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>
      <c r="A1783" s="34"/>
      <c r="B1783" s="35"/>
      <c r="C1783" s="232" t="s">
        <v>4774</v>
      </c>
      <c r="D1783" s="232" t="s">
        <v>394</v>
      </c>
      <c r="E1783" s="233" t="s">
        <v>10730</v>
      </c>
      <c r="F1783" s="234" t="s">
        <v>10731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10732</v>
      </c>
    </row>
    <row r="1784" spans="1:65" s="14" customFormat="1" ht="11.25">
      <c r="B1784" s="221"/>
      <c r="C1784" s="222"/>
      <c r="D1784" s="212" t="s">
        <v>283</v>
      </c>
      <c r="E1784" s="223" t="s">
        <v>1</v>
      </c>
      <c r="F1784" s="224" t="s">
        <v>10733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>
      <c r="A1785" s="34"/>
      <c r="B1785" s="35"/>
      <c r="C1785" s="232" t="s">
        <v>4778</v>
      </c>
      <c r="D1785" s="232" t="s">
        <v>394</v>
      </c>
      <c r="E1785" s="233" t="s">
        <v>10734</v>
      </c>
      <c r="F1785" s="234" t="s">
        <v>10735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10736</v>
      </c>
    </row>
    <row r="1786" spans="1:65" s="14" customFormat="1" ht="11.25">
      <c r="B1786" s="221"/>
      <c r="C1786" s="222"/>
      <c r="D1786" s="212" t="s">
        <v>283</v>
      </c>
      <c r="E1786" s="223" t="s">
        <v>1</v>
      </c>
      <c r="F1786" s="224" t="s">
        <v>9967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>
      <c r="A1787" s="34"/>
      <c r="B1787" s="35"/>
      <c r="C1787" s="192" t="s">
        <v>4815</v>
      </c>
      <c r="D1787" s="192" t="s">
        <v>274</v>
      </c>
      <c r="E1787" s="193" t="s">
        <v>10737</v>
      </c>
      <c r="F1787" s="194" t="s">
        <v>10738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10739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>
      <c r="A1789" s="34"/>
      <c r="B1789" s="35"/>
      <c r="C1789" s="192" t="s">
        <v>4228</v>
      </c>
      <c r="D1789" s="192" t="s">
        <v>274</v>
      </c>
      <c r="E1789" s="193" t="s">
        <v>10534</v>
      </c>
      <c r="F1789" s="194" t="s">
        <v>10535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10740</v>
      </c>
    </row>
    <row r="1790" spans="1:65" s="2" customFormat="1" ht="11.25">
      <c r="A1790" s="34"/>
      <c r="B1790" s="35"/>
      <c r="C1790" s="36"/>
      <c r="D1790" s="205" t="s">
        <v>281</v>
      </c>
      <c r="E1790" s="36"/>
      <c r="F1790" s="206" t="s">
        <v>10537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>
      <c r="A1792" s="34"/>
      <c r="B1792" s="35"/>
      <c r="C1792" s="192" t="s">
        <v>4233</v>
      </c>
      <c r="D1792" s="192" t="s">
        <v>274</v>
      </c>
      <c r="E1792" s="193" t="s">
        <v>10741</v>
      </c>
      <c r="F1792" s="194" t="s">
        <v>10742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10743</v>
      </c>
    </row>
    <row r="1793" spans="1:65" s="2" customFormat="1" ht="24.2" customHeight="1">
      <c r="A1793" s="34"/>
      <c r="B1793" s="35"/>
      <c r="C1793" s="232" t="s">
        <v>2483</v>
      </c>
      <c r="D1793" s="232" t="s">
        <v>394</v>
      </c>
      <c r="E1793" s="233" t="s">
        <v>10744</v>
      </c>
      <c r="F1793" s="234" t="s">
        <v>10745</v>
      </c>
      <c r="G1793" s="235" t="s">
        <v>5242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10746</v>
      </c>
    </row>
    <row r="1794" spans="1:65" s="14" customFormat="1" ht="11.25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>
      <c r="A1795" s="34"/>
      <c r="B1795" s="35"/>
      <c r="C1795" s="232" t="s">
        <v>2493</v>
      </c>
      <c r="D1795" s="232" t="s">
        <v>394</v>
      </c>
      <c r="E1795" s="233" t="s">
        <v>10747</v>
      </c>
      <c r="F1795" s="234" t="s">
        <v>10748</v>
      </c>
      <c r="G1795" s="235" t="s">
        <v>5242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10749</v>
      </c>
    </row>
    <row r="1796" spans="1:65" s="14" customFormat="1" ht="11.25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>
      <c r="A1797" s="34"/>
      <c r="B1797" s="35"/>
      <c r="C1797" s="232" t="s">
        <v>4179</v>
      </c>
      <c r="D1797" s="232" t="s">
        <v>394</v>
      </c>
      <c r="E1797" s="233" t="s">
        <v>10750</v>
      </c>
      <c r="F1797" s="234" t="s">
        <v>10751</v>
      </c>
      <c r="G1797" s="235" t="s">
        <v>5242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10752</v>
      </c>
    </row>
    <row r="1798" spans="1:65" s="14" customFormat="1" ht="11.25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>
      <c r="B1799" s="176"/>
      <c r="C1799" s="177"/>
      <c r="D1799" s="178" t="s">
        <v>75</v>
      </c>
      <c r="E1799" s="190" t="s">
        <v>10753</v>
      </c>
      <c r="F1799" s="190" t="s">
        <v>10753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>
      <c r="A1800" s="34"/>
      <c r="B1800" s="35"/>
      <c r="C1800" s="232" t="s">
        <v>4110</v>
      </c>
      <c r="D1800" s="232" t="s">
        <v>394</v>
      </c>
      <c r="E1800" s="233" t="s">
        <v>10754</v>
      </c>
      <c r="F1800" s="234" t="s">
        <v>10755</v>
      </c>
      <c r="G1800" s="235" t="s">
        <v>5242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10756</v>
      </c>
    </row>
    <row r="1801" spans="1:65" s="14" customFormat="1" ht="11.25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>
      <c r="A1802" s="34"/>
      <c r="B1802" s="35"/>
      <c r="C1802" s="232" t="s">
        <v>4153</v>
      </c>
      <c r="D1802" s="232" t="s">
        <v>394</v>
      </c>
      <c r="E1802" s="233" t="s">
        <v>10757</v>
      </c>
      <c r="F1802" s="234" t="s">
        <v>10758</v>
      </c>
      <c r="G1802" s="235" t="s">
        <v>5242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10759</v>
      </c>
    </row>
    <row r="1803" spans="1:65" s="14" customFormat="1" ht="11.25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>
      <c r="A1804" s="34"/>
      <c r="B1804" s="35"/>
      <c r="C1804" s="232" t="s">
        <v>4105</v>
      </c>
      <c r="D1804" s="232" t="s">
        <v>394</v>
      </c>
      <c r="E1804" s="233" t="s">
        <v>10760</v>
      </c>
      <c r="F1804" s="234" t="s">
        <v>10761</v>
      </c>
      <c r="G1804" s="235" t="s">
        <v>5242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>
      <c r="A1806" s="34"/>
      <c r="B1806" s="35"/>
      <c r="C1806" s="232" t="s">
        <v>4477</v>
      </c>
      <c r="D1806" s="232" t="s">
        <v>394</v>
      </c>
      <c r="E1806" s="233" t="s">
        <v>10763</v>
      </c>
      <c r="F1806" s="234" t="s">
        <v>10764</v>
      </c>
      <c r="G1806" s="235" t="s">
        <v>5242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10765</v>
      </c>
    </row>
    <row r="1807" spans="1:65" s="14" customFormat="1" ht="11.25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>
      <c r="A1808" s="34"/>
      <c r="B1808" s="35"/>
      <c r="C1808" s="232" t="s">
        <v>4481</v>
      </c>
      <c r="D1808" s="232" t="s">
        <v>394</v>
      </c>
      <c r="E1808" s="233" t="s">
        <v>10766</v>
      </c>
      <c r="F1808" s="234" t="s">
        <v>10767</v>
      </c>
      <c r="G1808" s="235" t="s">
        <v>5242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10768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>
      <c r="A1810" s="34"/>
      <c r="B1810" s="35"/>
      <c r="C1810" s="192" t="s">
        <v>4968</v>
      </c>
      <c r="D1810" s="192" t="s">
        <v>274</v>
      </c>
      <c r="E1810" s="193" t="s">
        <v>10769</v>
      </c>
      <c r="F1810" s="194" t="s">
        <v>10770</v>
      </c>
      <c r="G1810" s="195" t="s">
        <v>5242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10771</v>
      </c>
    </row>
    <row r="1811" spans="1:65" s="14" customFormat="1" ht="11.25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>
      <c r="A1812" s="34"/>
      <c r="B1812" s="35"/>
      <c r="C1812" s="192" t="s">
        <v>4347</v>
      </c>
      <c r="D1812" s="192" t="s">
        <v>274</v>
      </c>
      <c r="E1812" s="193" t="s">
        <v>10772</v>
      </c>
      <c r="F1812" s="194" t="s">
        <v>10773</v>
      </c>
      <c r="G1812" s="195" t="s">
        <v>5242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10774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>
      <c r="B1814" s="176"/>
      <c r="C1814" s="177"/>
      <c r="D1814" s="178" t="s">
        <v>75</v>
      </c>
      <c r="E1814" s="190" t="s">
        <v>10775</v>
      </c>
      <c r="F1814" s="190" t="s">
        <v>10776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>
      <c r="A1815" s="34"/>
      <c r="B1815" s="35"/>
      <c r="C1815" s="192" t="s">
        <v>4352</v>
      </c>
      <c r="D1815" s="192" t="s">
        <v>274</v>
      </c>
      <c r="E1815" s="193" t="s">
        <v>10777</v>
      </c>
      <c r="F1815" s="194" t="s">
        <v>10778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10779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10780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>
      <c r="B1817" s="210"/>
      <c r="C1817" s="211"/>
      <c r="D1817" s="212" t="s">
        <v>283</v>
      </c>
      <c r="E1817" s="213" t="s">
        <v>1</v>
      </c>
      <c r="F1817" s="214" t="s">
        <v>10781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>
      <c r="B1818" s="221"/>
      <c r="C1818" s="222"/>
      <c r="D1818" s="212" t="s">
        <v>283</v>
      </c>
      <c r="E1818" s="223" t="s">
        <v>1</v>
      </c>
      <c r="F1818" s="224" t="s">
        <v>10782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>
      <c r="B1819" s="221"/>
      <c r="C1819" s="222"/>
      <c r="D1819" s="212" t="s">
        <v>283</v>
      </c>
      <c r="E1819" s="223" t="s">
        <v>1</v>
      </c>
      <c r="F1819" s="224" t="s">
        <v>10783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10784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>
      <c r="B1821" s="221"/>
      <c r="C1821" s="222"/>
      <c r="D1821" s="212" t="s">
        <v>283</v>
      </c>
      <c r="E1821" s="223" t="s">
        <v>1</v>
      </c>
      <c r="F1821" s="224" t="s">
        <v>10785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10786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>
      <c r="B1823" s="221"/>
      <c r="C1823" s="222"/>
      <c r="D1823" s="212" t="s">
        <v>283</v>
      </c>
      <c r="E1823" s="223" t="s">
        <v>1</v>
      </c>
      <c r="F1823" s="224" t="s">
        <v>10787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10788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>
      <c r="A1825" s="34"/>
      <c r="B1825" s="35"/>
      <c r="C1825" s="192" t="s">
        <v>4360</v>
      </c>
      <c r="D1825" s="192" t="s">
        <v>274</v>
      </c>
      <c r="E1825" s="193" t="s">
        <v>10789</v>
      </c>
      <c r="F1825" s="194" t="s">
        <v>10790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10791</v>
      </c>
    </row>
    <row r="1826" spans="1:65" s="2" customFormat="1" ht="11.25">
      <c r="A1826" s="34"/>
      <c r="B1826" s="35"/>
      <c r="C1826" s="36"/>
      <c r="D1826" s="205" t="s">
        <v>281</v>
      </c>
      <c r="E1826" s="36"/>
      <c r="F1826" s="206" t="s">
        <v>10792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>
      <c r="B1827" s="221"/>
      <c r="C1827" s="222"/>
      <c r="D1827" s="212" t="s">
        <v>283</v>
      </c>
      <c r="E1827" s="223" t="s">
        <v>1</v>
      </c>
      <c r="F1827" s="224" t="s">
        <v>10793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>
      <c r="B1828" s="221"/>
      <c r="C1828" s="222"/>
      <c r="D1828" s="212" t="s">
        <v>283</v>
      </c>
      <c r="E1828" s="223" t="s">
        <v>1</v>
      </c>
      <c r="F1828" s="224" t="s">
        <v>10794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>
      <c r="B1829" s="221"/>
      <c r="C1829" s="222"/>
      <c r="D1829" s="212" t="s">
        <v>283</v>
      </c>
      <c r="E1829" s="223" t="s">
        <v>1</v>
      </c>
      <c r="F1829" s="224" t="s">
        <v>10795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10796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>
      <c r="B1831" s="221"/>
      <c r="C1831" s="222"/>
      <c r="D1831" s="212" t="s">
        <v>283</v>
      </c>
      <c r="E1831" s="223" t="s">
        <v>1</v>
      </c>
      <c r="F1831" s="224" t="s">
        <v>10797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>
      <c r="B1832" s="221"/>
      <c r="C1832" s="222"/>
      <c r="D1832" s="212" t="s">
        <v>283</v>
      </c>
      <c r="E1832" s="223" t="s">
        <v>1</v>
      </c>
      <c r="F1832" s="224" t="s">
        <v>10798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>
      <c r="B1833" s="221"/>
      <c r="C1833" s="222"/>
      <c r="D1833" s="212" t="s">
        <v>283</v>
      </c>
      <c r="E1833" s="223" t="s">
        <v>1</v>
      </c>
      <c r="F1833" s="224" t="s">
        <v>10799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>
      <c r="A1834" s="34"/>
      <c r="B1834" s="35"/>
      <c r="C1834" s="192" t="s">
        <v>4356</v>
      </c>
      <c r="D1834" s="192" t="s">
        <v>274</v>
      </c>
      <c r="E1834" s="193" t="s">
        <v>10800</v>
      </c>
      <c r="F1834" s="194" t="s">
        <v>10801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10802</v>
      </c>
    </row>
    <row r="1835" spans="1:65" s="2" customFormat="1" ht="11.25">
      <c r="A1835" s="34"/>
      <c r="B1835" s="35"/>
      <c r="C1835" s="36"/>
      <c r="D1835" s="205" t="s">
        <v>281</v>
      </c>
      <c r="E1835" s="36"/>
      <c r="F1835" s="206" t="s">
        <v>10803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>
      <c r="A1837" s="34"/>
      <c r="B1837" s="35"/>
      <c r="C1837" s="192" t="s">
        <v>4782</v>
      </c>
      <c r="D1837" s="192" t="s">
        <v>274</v>
      </c>
      <c r="E1837" s="193" t="s">
        <v>10804</v>
      </c>
      <c r="F1837" s="194" t="s">
        <v>10805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10806</v>
      </c>
    </row>
    <row r="1838" spans="1:65" s="2" customFormat="1" ht="11.25">
      <c r="A1838" s="34"/>
      <c r="B1838" s="35"/>
      <c r="C1838" s="36"/>
      <c r="D1838" s="205" t="s">
        <v>281</v>
      </c>
      <c r="E1838" s="36"/>
      <c r="F1838" s="206" t="s">
        <v>10807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>
      <c r="A1840" s="34"/>
      <c r="B1840" s="35"/>
      <c r="C1840" s="192" t="s">
        <v>4787</v>
      </c>
      <c r="D1840" s="192" t="s">
        <v>274</v>
      </c>
      <c r="E1840" s="193" t="s">
        <v>10808</v>
      </c>
      <c r="F1840" s="194" t="s">
        <v>10809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10810</v>
      </c>
    </row>
    <row r="1841" spans="1:65" s="2" customFormat="1" ht="11.25">
      <c r="A1841" s="34"/>
      <c r="B1841" s="35"/>
      <c r="C1841" s="36"/>
      <c r="D1841" s="205" t="s">
        <v>281</v>
      </c>
      <c r="E1841" s="36"/>
      <c r="F1841" s="206" t="s">
        <v>10811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>
      <c r="A1843" s="34"/>
      <c r="B1843" s="35"/>
      <c r="C1843" s="192" t="s">
        <v>4792</v>
      </c>
      <c r="D1843" s="192" t="s">
        <v>274</v>
      </c>
      <c r="E1843" s="193" t="s">
        <v>10812</v>
      </c>
      <c r="F1843" s="194" t="s">
        <v>10813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10814</v>
      </c>
    </row>
    <row r="1844" spans="1:65" s="2" customFormat="1" ht="11.25">
      <c r="A1844" s="34"/>
      <c r="B1844" s="35"/>
      <c r="C1844" s="36"/>
      <c r="D1844" s="205" t="s">
        <v>281</v>
      </c>
      <c r="E1844" s="36"/>
      <c r="F1844" s="206" t="s">
        <v>10815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>
      <c r="A1846" s="34"/>
      <c r="B1846" s="35"/>
      <c r="C1846" s="192" t="s">
        <v>2999</v>
      </c>
      <c r="D1846" s="192" t="s">
        <v>274</v>
      </c>
      <c r="E1846" s="193" t="s">
        <v>10816</v>
      </c>
      <c r="F1846" s="194" t="s">
        <v>10817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10818</v>
      </c>
    </row>
    <row r="1847" spans="1:65" s="2" customFormat="1" ht="11.25">
      <c r="A1847" s="34"/>
      <c r="B1847" s="35"/>
      <c r="C1847" s="36"/>
      <c r="D1847" s="205" t="s">
        <v>281</v>
      </c>
      <c r="E1847" s="36"/>
      <c r="F1847" s="206" t="s">
        <v>10819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>
      <c r="A1849" s="34"/>
      <c r="B1849" s="35"/>
      <c r="C1849" s="192" t="s">
        <v>3022</v>
      </c>
      <c r="D1849" s="192" t="s">
        <v>274</v>
      </c>
      <c r="E1849" s="193" t="s">
        <v>10820</v>
      </c>
      <c r="F1849" s="194" t="s">
        <v>10821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10822</v>
      </c>
    </row>
    <row r="1850" spans="1:65" s="2" customFormat="1" ht="11.25">
      <c r="A1850" s="34"/>
      <c r="B1850" s="35"/>
      <c r="C1850" s="36"/>
      <c r="D1850" s="205" t="s">
        <v>281</v>
      </c>
      <c r="E1850" s="36"/>
      <c r="F1850" s="206" t="s">
        <v>10823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10824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>
      <c r="A1853" s="34"/>
      <c r="B1853" s="35"/>
      <c r="C1853" s="192" t="s">
        <v>4278</v>
      </c>
      <c r="D1853" s="192" t="s">
        <v>274</v>
      </c>
      <c r="E1853" s="193" t="s">
        <v>10825</v>
      </c>
      <c r="F1853" s="194" t="s">
        <v>10826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10827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10828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>
      <c r="A1856" s="34"/>
      <c r="B1856" s="35"/>
      <c r="C1856" s="192" t="s">
        <v>4273</v>
      </c>
      <c r="D1856" s="192" t="s">
        <v>274</v>
      </c>
      <c r="E1856" s="193" t="s">
        <v>10829</v>
      </c>
      <c r="F1856" s="194" t="s">
        <v>10830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10831</v>
      </c>
    </row>
    <row r="1857" spans="1:65" s="2" customFormat="1" ht="11.25">
      <c r="A1857" s="34"/>
      <c r="B1857" s="35"/>
      <c r="C1857" s="36"/>
      <c r="D1857" s="205" t="s">
        <v>281</v>
      </c>
      <c r="E1857" s="36"/>
      <c r="F1857" s="206" t="s">
        <v>10832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10833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>
      <c r="B1859" s="176"/>
      <c r="C1859" s="177"/>
      <c r="D1859" s="178" t="s">
        <v>75</v>
      </c>
      <c r="E1859" s="190" t="s">
        <v>3086</v>
      </c>
      <c r="F1859" s="190" t="s">
        <v>6503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>
      <c r="A1860" s="34"/>
      <c r="B1860" s="35"/>
      <c r="C1860" s="192" t="s">
        <v>4608</v>
      </c>
      <c r="D1860" s="192" t="s">
        <v>274</v>
      </c>
      <c r="E1860" s="193" t="s">
        <v>10834</v>
      </c>
      <c r="F1860" s="194" t="s">
        <v>10835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10836</v>
      </c>
    </row>
    <row r="1861" spans="1:65" s="14" customFormat="1" ht="11.25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>
      <c r="A1862" s="34"/>
      <c r="B1862" s="35"/>
      <c r="C1862" s="192" t="s">
        <v>5155</v>
      </c>
      <c r="D1862" s="192" t="s">
        <v>274</v>
      </c>
      <c r="E1862" s="193" t="s">
        <v>10837</v>
      </c>
      <c r="F1862" s="194" t="s">
        <v>10838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10839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>
      <c r="A1864" s="34"/>
      <c r="B1864" s="35"/>
      <c r="C1864" s="192" t="s">
        <v>4612</v>
      </c>
      <c r="D1864" s="192" t="s">
        <v>274</v>
      </c>
      <c r="E1864" s="193" t="s">
        <v>10840</v>
      </c>
      <c r="F1864" s="194" t="s">
        <v>10841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10842</v>
      </c>
    </row>
    <row r="1865" spans="1:65" s="14" customFormat="1" ht="11.25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>
      <c r="A1866" s="34"/>
      <c r="B1866" s="35"/>
      <c r="C1866" s="192" t="s">
        <v>4282</v>
      </c>
      <c r="D1866" s="192" t="s">
        <v>274</v>
      </c>
      <c r="E1866" s="193" t="s">
        <v>10843</v>
      </c>
      <c r="F1866" s="194" t="s">
        <v>10844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10845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>
      <c r="A1868" s="34"/>
      <c r="B1868" s="35"/>
      <c r="C1868" s="192" t="s">
        <v>5159</v>
      </c>
      <c r="D1868" s="192" t="s">
        <v>274</v>
      </c>
      <c r="E1868" s="193" t="s">
        <v>10846</v>
      </c>
      <c r="F1868" s="194" t="s">
        <v>10847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10848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8939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>
      <c r="A1870" s="34"/>
      <c r="B1870" s="35"/>
      <c r="C1870" s="192" t="s">
        <v>3636</v>
      </c>
      <c r="D1870" s="192" t="s">
        <v>274</v>
      </c>
      <c r="E1870" s="193" t="s">
        <v>10849</v>
      </c>
      <c r="F1870" s="194" t="s">
        <v>10850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10851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10852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>
      <c r="A1872" s="34"/>
      <c r="B1872" s="35"/>
      <c r="C1872" s="192" t="s">
        <v>3641</v>
      </c>
      <c r="D1872" s="192" t="s">
        <v>274</v>
      </c>
      <c r="E1872" s="193" t="s">
        <v>10853</v>
      </c>
      <c r="F1872" s="194" t="s">
        <v>10854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10855</v>
      </c>
    </row>
    <row r="1873" spans="1:65" s="14" customFormat="1" ht="11.25">
      <c r="B1873" s="221"/>
      <c r="C1873" s="222"/>
      <c r="D1873" s="212" t="s">
        <v>283</v>
      </c>
      <c r="E1873" s="223" t="s">
        <v>1</v>
      </c>
      <c r="F1873" s="224" t="s">
        <v>10856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>
      <c r="B1874" s="176"/>
      <c r="C1874" s="177"/>
      <c r="D1874" s="178" t="s">
        <v>75</v>
      </c>
      <c r="E1874" s="190" t="s">
        <v>10857</v>
      </c>
      <c r="F1874" s="190" t="s">
        <v>10858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>
      <c r="A1875" s="34"/>
      <c r="B1875" s="35"/>
      <c r="C1875" s="192" t="s">
        <v>3781</v>
      </c>
      <c r="D1875" s="192" t="s">
        <v>274</v>
      </c>
      <c r="E1875" s="193" t="s">
        <v>10859</v>
      </c>
      <c r="F1875" s="194" t="s">
        <v>10860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10861</v>
      </c>
    </row>
    <row r="1876" spans="1:65" s="2" customFormat="1" ht="11.25">
      <c r="A1876" s="34"/>
      <c r="B1876" s="35"/>
      <c r="C1876" s="36"/>
      <c r="D1876" s="205" t="s">
        <v>281</v>
      </c>
      <c r="E1876" s="36"/>
      <c r="F1876" s="206" t="s">
        <v>10862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>
      <c r="A1878" s="34"/>
      <c r="B1878" s="35"/>
      <c r="C1878" s="192" t="s">
        <v>1461</v>
      </c>
      <c r="D1878" s="192" t="s">
        <v>274</v>
      </c>
      <c r="E1878" s="193" t="s">
        <v>10863</v>
      </c>
      <c r="F1878" s="194" t="s">
        <v>10864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10865</v>
      </c>
    </row>
    <row r="1879" spans="1:65" s="2" customFormat="1" ht="11.25">
      <c r="A1879" s="34"/>
      <c r="B1879" s="35"/>
      <c r="C1879" s="36"/>
      <c r="D1879" s="205" t="s">
        <v>281</v>
      </c>
      <c r="E1879" s="36"/>
      <c r="F1879" s="206" t="s">
        <v>10866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>
      <c r="A1881" s="34"/>
      <c r="B1881" s="35"/>
      <c r="C1881" s="192" t="s">
        <v>4054</v>
      </c>
      <c r="D1881" s="192" t="s">
        <v>274</v>
      </c>
      <c r="E1881" s="193" t="s">
        <v>10867</v>
      </c>
      <c r="F1881" s="194" t="s">
        <v>10868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10869</v>
      </c>
    </row>
    <row r="1882" spans="1:65" s="2" customFormat="1" ht="11.25">
      <c r="A1882" s="34"/>
      <c r="B1882" s="35"/>
      <c r="C1882" s="36"/>
      <c r="D1882" s="205" t="s">
        <v>281</v>
      </c>
      <c r="E1882" s="36"/>
      <c r="F1882" s="206" t="s">
        <v>10870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>
      <c r="A1884" s="34"/>
      <c r="B1884" s="35"/>
      <c r="C1884" s="192" t="s">
        <v>4345</v>
      </c>
      <c r="D1884" s="192" t="s">
        <v>274</v>
      </c>
      <c r="E1884" s="193" t="s">
        <v>10871</v>
      </c>
      <c r="F1884" s="194" t="s">
        <v>10872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10873</v>
      </c>
    </row>
    <row r="1885" spans="1:65" s="2" customFormat="1" ht="11.25">
      <c r="A1885" s="34"/>
      <c r="B1885" s="35"/>
      <c r="C1885" s="36"/>
      <c r="D1885" s="205" t="s">
        <v>281</v>
      </c>
      <c r="E1885" s="36"/>
      <c r="F1885" s="206" t="s">
        <v>10874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>
      <c r="B1886" s="221"/>
      <c r="C1886" s="222"/>
      <c r="D1886" s="212" t="s">
        <v>283</v>
      </c>
      <c r="E1886" s="223" t="s">
        <v>1</v>
      </c>
      <c r="F1886" s="224" t="s">
        <v>10875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>
      <c r="A1887" s="34"/>
      <c r="B1887" s="35"/>
      <c r="C1887" s="192" t="s">
        <v>7381</v>
      </c>
      <c r="D1887" s="192" t="s">
        <v>274</v>
      </c>
      <c r="E1887" s="193" t="s">
        <v>10876</v>
      </c>
      <c r="F1887" s="194" t="s">
        <v>10877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10878</v>
      </c>
    </row>
    <row r="1888" spans="1:65" s="2" customFormat="1" ht="11.25">
      <c r="A1888" s="34"/>
      <c r="B1888" s="35"/>
      <c r="C1888" s="36"/>
      <c r="D1888" s="205" t="s">
        <v>281</v>
      </c>
      <c r="E1888" s="36"/>
      <c r="F1888" s="206" t="s">
        <v>10879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>
      <c r="B1889" s="221"/>
      <c r="C1889" s="222"/>
      <c r="D1889" s="212" t="s">
        <v>283</v>
      </c>
      <c r="E1889" s="223" t="s">
        <v>1</v>
      </c>
      <c r="F1889" s="224" t="s">
        <v>10880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>
      <c r="B1890" s="176"/>
      <c r="C1890" s="177"/>
      <c r="D1890" s="178" t="s">
        <v>75</v>
      </c>
      <c r="E1890" s="190" t="s">
        <v>10881</v>
      </c>
      <c r="F1890" s="190" t="s">
        <v>10882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>
      <c r="A1891" s="34"/>
      <c r="B1891" s="35"/>
      <c r="C1891" s="232" t="s">
        <v>5163</v>
      </c>
      <c r="D1891" s="232" t="s">
        <v>394</v>
      </c>
      <c r="E1891" s="233" t="s">
        <v>10883</v>
      </c>
      <c r="F1891" s="234" t="s">
        <v>10884</v>
      </c>
      <c r="G1891" s="235" t="s">
        <v>5242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10885</v>
      </c>
    </row>
    <row r="1892" spans="1:65" s="14" customFormat="1" ht="11.25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>
      <c r="A1893" s="34"/>
      <c r="B1893" s="35"/>
      <c r="C1893" s="232" t="s">
        <v>7387</v>
      </c>
      <c r="D1893" s="232" t="s">
        <v>394</v>
      </c>
      <c r="E1893" s="233" t="s">
        <v>10886</v>
      </c>
      <c r="F1893" s="234" t="s">
        <v>10887</v>
      </c>
      <c r="G1893" s="235" t="s">
        <v>5242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10888</v>
      </c>
    </row>
    <row r="1894" spans="1:65" s="14" customFormat="1" ht="11.25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>
      <c r="A1895" s="34"/>
      <c r="B1895" s="35"/>
      <c r="C1895" s="232" t="s">
        <v>5225</v>
      </c>
      <c r="D1895" s="232" t="s">
        <v>394</v>
      </c>
      <c r="E1895" s="233" t="s">
        <v>10889</v>
      </c>
      <c r="F1895" s="234" t="s">
        <v>10890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10891</v>
      </c>
    </row>
    <row r="1896" spans="1:65" s="14" customFormat="1" ht="11.25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>
      <c r="A1897" s="34"/>
      <c r="B1897" s="35"/>
      <c r="C1897" s="232" t="s">
        <v>7390</v>
      </c>
      <c r="D1897" s="232" t="s">
        <v>394</v>
      </c>
      <c r="E1897" s="233" t="s">
        <v>10892</v>
      </c>
      <c r="F1897" s="234" t="s">
        <v>10893</v>
      </c>
      <c r="G1897" s="235" t="s">
        <v>5242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10894</v>
      </c>
    </row>
    <row r="1898" spans="1:65" s="14" customFormat="1" ht="11.25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>
      <c r="A1899" s="34"/>
      <c r="B1899" s="35"/>
      <c r="C1899" s="232" t="s">
        <v>10895</v>
      </c>
      <c r="D1899" s="232" t="s">
        <v>394</v>
      </c>
      <c r="E1899" s="233" t="s">
        <v>10896</v>
      </c>
      <c r="F1899" s="234" t="s">
        <v>10897</v>
      </c>
      <c r="G1899" s="235" t="s">
        <v>5242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10898</v>
      </c>
    </row>
    <row r="1900" spans="1:65" s="14" customFormat="1" ht="11.25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>
      <c r="A1901" s="34"/>
      <c r="B1901" s="35"/>
      <c r="C1901" s="232" t="s">
        <v>7393</v>
      </c>
      <c r="D1901" s="232" t="s">
        <v>394</v>
      </c>
      <c r="E1901" s="233" t="s">
        <v>10899</v>
      </c>
      <c r="F1901" s="234" t="s">
        <v>10900</v>
      </c>
      <c r="G1901" s="235" t="s">
        <v>5242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10901</v>
      </c>
    </row>
    <row r="1902" spans="1:65" s="14" customFormat="1" ht="11.25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>
      <c r="A1903" s="34"/>
      <c r="B1903" s="35"/>
      <c r="C1903" s="232" t="s">
        <v>10902</v>
      </c>
      <c r="D1903" s="232" t="s">
        <v>394</v>
      </c>
      <c r="E1903" s="233" t="s">
        <v>10903</v>
      </c>
      <c r="F1903" s="234" t="s">
        <v>10904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10905</v>
      </c>
    </row>
    <row r="1904" spans="1:65" s="14" customFormat="1" ht="11.25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>
      <c r="A1905" s="34"/>
      <c r="B1905" s="35"/>
      <c r="C1905" s="232" t="s">
        <v>5459</v>
      </c>
      <c r="D1905" s="232" t="s">
        <v>394</v>
      </c>
      <c r="E1905" s="233" t="s">
        <v>10906</v>
      </c>
      <c r="F1905" s="234" t="s">
        <v>10907</v>
      </c>
      <c r="G1905" s="235" t="s">
        <v>5242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10908</v>
      </c>
    </row>
    <row r="1906" spans="1:65" s="14" customFormat="1" ht="11.25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>
      <c r="A1907" s="34"/>
      <c r="B1907" s="35"/>
      <c r="C1907" s="232" t="s">
        <v>10909</v>
      </c>
      <c r="D1907" s="232" t="s">
        <v>394</v>
      </c>
      <c r="E1907" s="233" t="s">
        <v>10910</v>
      </c>
      <c r="F1907" s="234" t="s">
        <v>10911</v>
      </c>
      <c r="G1907" s="235" t="s">
        <v>5242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10912</v>
      </c>
    </row>
    <row r="1908" spans="1:65" s="14" customFormat="1" ht="11.25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>
      <c r="A1909" s="34"/>
      <c r="B1909" s="35"/>
      <c r="C1909" s="232" t="s">
        <v>7397</v>
      </c>
      <c r="D1909" s="232" t="s">
        <v>394</v>
      </c>
      <c r="E1909" s="233" t="s">
        <v>10913</v>
      </c>
      <c r="F1909" s="234" t="s">
        <v>10914</v>
      </c>
      <c r="G1909" s="235" t="s">
        <v>5242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10915</v>
      </c>
    </row>
    <row r="1910" spans="1:65" s="14" customFormat="1" ht="11.25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>
      <c r="A1911" s="34"/>
      <c r="B1911" s="35"/>
      <c r="C1911" s="232" t="s">
        <v>10916</v>
      </c>
      <c r="D1911" s="232" t="s">
        <v>394</v>
      </c>
      <c r="E1911" s="233" t="s">
        <v>10917</v>
      </c>
      <c r="F1911" s="234" t="s">
        <v>10918</v>
      </c>
      <c r="G1911" s="235" t="s">
        <v>5242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10919</v>
      </c>
    </row>
    <row r="1912" spans="1:65" s="14" customFormat="1" ht="11.25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>
      <c r="A1913" s="34"/>
      <c r="B1913" s="35"/>
      <c r="C1913" s="232" t="s">
        <v>7404</v>
      </c>
      <c r="D1913" s="232" t="s">
        <v>394</v>
      </c>
      <c r="E1913" s="233" t="s">
        <v>10920</v>
      </c>
      <c r="F1913" s="234" t="s">
        <v>10921</v>
      </c>
      <c r="G1913" s="235" t="s">
        <v>5242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10922</v>
      </c>
    </row>
    <row r="1914" spans="1:65" s="14" customFormat="1" ht="11.25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>
      <c r="A1915" s="34"/>
      <c r="B1915" s="35"/>
      <c r="C1915" s="232" t="s">
        <v>5594</v>
      </c>
      <c r="D1915" s="232" t="s">
        <v>394</v>
      </c>
      <c r="E1915" s="233" t="s">
        <v>10923</v>
      </c>
      <c r="F1915" s="234" t="s">
        <v>10924</v>
      </c>
      <c r="G1915" s="235" t="s">
        <v>5242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10925</v>
      </c>
    </row>
    <row r="1916" spans="1:65" s="14" customFormat="1" ht="11.25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6oPgriasx6EaH9jcTTRQrVvu680r5LAvbalinNGXjQ5j0hMyk6C08/YSXlRQqcKPximxo4R4UbwGMDFhBSf5RQ==" saltValue="PBBIVx+Jrex7bMe0BI3T+EtsHf/G7xS2Iyw/rfFnL5RdXBhyMpAIgUzf8Z/7L7lRwUPO2YYX9kwY7b+9zfsP8w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10926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10927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10928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10929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10930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45183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10931</v>
      </c>
      <c r="F124" s="179" t="s">
        <v>10932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10933</v>
      </c>
      <c r="F125" s="190" t="s">
        <v>10934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>
      <c r="A126" s="34"/>
      <c r="B126" s="35"/>
      <c r="C126" s="232" t="s">
        <v>16</v>
      </c>
      <c r="D126" s="232" t="s">
        <v>394</v>
      </c>
      <c r="E126" s="233" t="s">
        <v>10935</v>
      </c>
      <c r="F126" s="234" t="s">
        <v>10936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10937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10938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10939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10940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10941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10942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84</v>
      </c>
      <c r="D132" s="192" t="s">
        <v>274</v>
      </c>
      <c r="E132" s="193" t="s">
        <v>10943</v>
      </c>
      <c r="F132" s="194" t="s">
        <v>10944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10945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10946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>
      <c r="A134" s="34"/>
      <c r="B134" s="35"/>
      <c r="C134" s="232" t="s">
        <v>291</v>
      </c>
      <c r="D134" s="232" t="s">
        <v>394</v>
      </c>
      <c r="E134" s="233" t="s">
        <v>10947</v>
      </c>
      <c r="F134" s="234" t="s">
        <v>10948</v>
      </c>
      <c r="G134" s="235" t="s">
        <v>5242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10949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10950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10951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10952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10953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>
      <c r="A139" s="34"/>
      <c r="B139" s="35"/>
      <c r="C139" s="232" t="s">
        <v>279</v>
      </c>
      <c r="D139" s="232" t="s">
        <v>394</v>
      </c>
      <c r="E139" s="233" t="s">
        <v>10954</v>
      </c>
      <c r="F139" s="234" t="s">
        <v>10955</v>
      </c>
      <c r="G139" s="235" t="s">
        <v>5242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10956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10957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>
      <c r="B141" s="221"/>
      <c r="C141" s="222"/>
      <c r="D141" s="212" t="s">
        <v>283</v>
      </c>
      <c r="E141" s="223" t="s">
        <v>1</v>
      </c>
      <c r="F141" s="224" t="s">
        <v>10958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>
      <c r="A142" s="34"/>
      <c r="B142" s="35"/>
      <c r="C142" s="232" t="s">
        <v>4523</v>
      </c>
      <c r="D142" s="232" t="s">
        <v>394</v>
      </c>
      <c r="E142" s="233" t="s">
        <v>10959</v>
      </c>
      <c r="F142" s="234" t="s">
        <v>10960</v>
      </c>
      <c r="G142" s="235" t="s">
        <v>5242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10961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10962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10963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>
      <c r="A145" s="34"/>
      <c r="B145" s="35"/>
      <c r="C145" s="192" t="s">
        <v>305</v>
      </c>
      <c r="D145" s="192" t="s">
        <v>274</v>
      </c>
      <c r="E145" s="193" t="s">
        <v>10964</v>
      </c>
      <c r="F145" s="194" t="s">
        <v>10965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10966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10967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>
      <c r="A147" s="34"/>
      <c r="B147" s="35"/>
      <c r="C147" s="232" t="s">
        <v>4532</v>
      </c>
      <c r="D147" s="232" t="s">
        <v>394</v>
      </c>
      <c r="E147" s="233" t="s">
        <v>10968</v>
      </c>
      <c r="F147" s="234" t="s">
        <v>10969</v>
      </c>
      <c r="G147" s="235" t="s">
        <v>5242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10970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10971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10972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192" t="s">
        <v>313</v>
      </c>
      <c r="D150" s="192" t="s">
        <v>274</v>
      </c>
      <c r="E150" s="193" t="s">
        <v>10973</v>
      </c>
      <c r="F150" s="194" t="s">
        <v>10974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10975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10976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>
      <c r="A152" s="34"/>
      <c r="B152" s="35"/>
      <c r="C152" s="232" t="s">
        <v>2526</v>
      </c>
      <c r="D152" s="232" t="s">
        <v>394</v>
      </c>
      <c r="E152" s="233" t="s">
        <v>10977</v>
      </c>
      <c r="F152" s="234" t="s">
        <v>10978</v>
      </c>
      <c r="G152" s="235" t="s">
        <v>5242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10979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10980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10981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10982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10983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>
      <c r="A157" s="34"/>
      <c r="B157" s="35"/>
      <c r="C157" s="192" t="s">
        <v>320</v>
      </c>
      <c r="D157" s="192" t="s">
        <v>274</v>
      </c>
      <c r="E157" s="193" t="s">
        <v>10984</v>
      </c>
      <c r="F157" s="194" t="s">
        <v>10985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10986</v>
      </c>
    </row>
    <row r="158" spans="1:65" s="2" customFormat="1" ht="11.25">
      <c r="A158" s="34"/>
      <c r="B158" s="35"/>
      <c r="C158" s="36"/>
      <c r="D158" s="205" t="s">
        <v>281</v>
      </c>
      <c r="E158" s="36"/>
      <c r="F158" s="206" t="s">
        <v>10987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>
      <c r="A159" s="34"/>
      <c r="B159" s="35"/>
      <c r="C159" s="232" t="s">
        <v>330</v>
      </c>
      <c r="D159" s="232" t="s">
        <v>394</v>
      </c>
      <c r="E159" s="233" t="s">
        <v>10988</v>
      </c>
      <c r="F159" s="234" t="s">
        <v>10989</v>
      </c>
      <c r="G159" s="235" t="s">
        <v>5242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10990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10991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10992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>
      <c r="A162" s="34"/>
      <c r="B162" s="35"/>
      <c r="C162" s="232" t="s">
        <v>344</v>
      </c>
      <c r="D162" s="232" t="s">
        <v>394</v>
      </c>
      <c r="E162" s="233" t="s">
        <v>10993</v>
      </c>
      <c r="F162" s="234" t="s">
        <v>10994</v>
      </c>
      <c r="G162" s="235" t="s">
        <v>5242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10996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10997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10998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10999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11000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192" t="s">
        <v>4826</v>
      </c>
      <c r="D168" s="192" t="s">
        <v>274</v>
      </c>
      <c r="E168" s="193" t="s">
        <v>11001</v>
      </c>
      <c r="F168" s="194" t="s">
        <v>11002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11003</v>
      </c>
    </row>
    <row r="169" spans="1:65" s="2" customFormat="1" ht="24.2" customHeight="1">
      <c r="A169" s="34"/>
      <c r="B169" s="35"/>
      <c r="C169" s="232" t="s">
        <v>5121</v>
      </c>
      <c r="D169" s="232" t="s">
        <v>394</v>
      </c>
      <c r="E169" s="233" t="s">
        <v>11004</v>
      </c>
      <c r="F169" s="234" t="s">
        <v>11005</v>
      </c>
      <c r="G169" s="235" t="s">
        <v>5242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11006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11007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>
      <c r="A171" s="34"/>
      <c r="B171" s="35"/>
      <c r="C171" s="232" t="s">
        <v>8</v>
      </c>
      <c r="D171" s="232" t="s">
        <v>394</v>
      </c>
      <c r="E171" s="233" t="s">
        <v>11008</v>
      </c>
      <c r="F171" s="234" t="s">
        <v>11009</v>
      </c>
      <c r="G171" s="235" t="s">
        <v>5242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11010</v>
      </c>
    </row>
    <row r="172" spans="1:65" s="2" customFormat="1" ht="24.2" customHeight="1">
      <c r="A172" s="34"/>
      <c r="B172" s="35"/>
      <c r="C172" s="192" t="s">
        <v>358</v>
      </c>
      <c r="D172" s="192" t="s">
        <v>274</v>
      </c>
      <c r="E172" s="193" t="s">
        <v>11011</v>
      </c>
      <c r="F172" s="194" t="s">
        <v>11012</v>
      </c>
      <c r="G172" s="195" t="s">
        <v>5242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11013</v>
      </c>
    </row>
    <row r="173" spans="1:65" s="2" customFormat="1" ht="21.75" customHeight="1">
      <c r="A173" s="34"/>
      <c r="B173" s="35"/>
      <c r="C173" s="232" t="s">
        <v>363</v>
      </c>
      <c r="D173" s="232" t="s">
        <v>394</v>
      </c>
      <c r="E173" s="233" t="s">
        <v>11014</v>
      </c>
      <c r="F173" s="234" t="s">
        <v>11015</v>
      </c>
      <c r="G173" s="235" t="s">
        <v>5242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11016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11017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>
      <c r="A175" s="34"/>
      <c r="B175" s="35"/>
      <c r="C175" s="232" t="s">
        <v>368</v>
      </c>
      <c r="D175" s="232" t="s">
        <v>394</v>
      </c>
      <c r="E175" s="233" t="s">
        <v>11018</v>
      </c>
      <c r="F175" s="234" t="s">
        <v>11019</v>
      </c>
      <c r="G175" s="235" t="s">
        <v>5242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11020</v>
      </c>
    </row>
    <row r="176" spans="1:65" s="2" customFormat="1" ht="16.5" customHeight="1">
      <c r="A176" s="34"/>
      <c r="B176" s="35"/>
      <c r="C176" s="232" t="s">
        <v>5995</v>
      </c>
      <c r="D176" s="232" t="s">
        <v>394</v>
      </c>
      <c r="E176" s="233" t="s">
        <v>11021</v>
      </c>
      <c r="F176" s="234" t="s">
        <v>11022</v>
      </c>
      <c r="G176" s="235" t="s">
        <v>5242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11023</v>
      </c>
    </row>
    <row r="177" spans="1:65" s="2" customFormat="1" ht="16.5" customHeight="1">
      <c r="A177" s="34"/>
      <c r="B177" s="35"/>
      <c r="C177" s="232" t="s">
        <v>377</v>
      </c>
      <c r="D177" s="232" t="s">
        <v>394</v>
      </c>
      <c r="E177" s="233" t="s">
        <v>11024</v>
      </c>
      <c r="F177" s="234" t="s">
        <v>11025</v>
      </c>
      <c r="G177" s="235" t="s">
        <v>5242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11026</v>
      </c>
    </row>
    <row r="178" spans="1:65" s="2" customFormat="1" ht="16.5" customHeight="1">
      <c r="A178" s="34"/>
      <c r="B178" s="35"/>
      <c r="C178" s="232" t="s">
        <v>7</v>
      </c>
      <c r="D178" s="232" t="s">
        <v>394</v>
      </c>
      <c r="E178" s="233" t="s">
        <v>11027</v>
      </c>
      <c r="F178" s="234" t="s">
        <v>11028</v>
      </c>
      <c r="G178" s="235" t="s">
        <v>5242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11029</v>
      </c>
    </row>
    <row r="179" spans="1:65" s="2" customFormat="1" ht="16.5" customHeight="1">
      <c r="A179" s="34"/>
      <c r="B179" s="35"/>
      <c r="C179" s="192" t="s">
        <v>393</v>
      </c>
      <c r="D179" s="192" t="s">
        <v>274</v>
      </c>
      <c r="E179" s="193" t="s">
        <v>11030</v>
      </c>
      <c r="F179" s="194" t="s">
        <v>11031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11032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11033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>
      <c r="B181" s="176"/>
      <c r="C181" s="177"/>
      <c r="D181" s="178" t="s">
        <v>75</v>
      </c>
      <c r="E181" s="190" t="s">
        <v>11034</v>
      </c>
      <c r="F181" s="190" t="s">
        <v>11035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>
      <c r="A182" s="34"/>
      <c r="B182" s="35"/>
      <c r="C182" s="192" t="s">
        <v>399</v>
      </c>
      <c r="D182" s="192" t="s">
        <v>274</v>
      </c>
      <c r="E182" s="193" t="s">
        <v>10342</v>
      </c>
      <c r="F182" s="194" t="s">
        <v>10343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11036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10348</v>
      </c>
      <c r="F183" s="194" t="s">
        <v>10349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11037</v>
      </c>
    </row>
    <row r="184" spans="1:65" s="2" customFormat="1" ht="16.5" customHeight="1">
      <c r="A184" s="34"/>
      <c r="B184" s="35"/>
      <c r="C184" s="192" t="s">
        <v>417</v>
      </c>
      <c r="D184" s="192" t="s">
        <v>274</v>
      </c>
      <c r="E184" s="193" t="s">
        <v>11038</v>
      </c>
      <c r="F184" s="194" t="s">
        <v>11039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11040</v>
      </c>
    </row>
    <row r="185" spans="1:65" s="2" customFormat="1" ht="16.5" customHeight="1">
      <c r="A185" s="34"/>
      <c r="B185" s="35"/>
      <c r="C185" s="192" t="s">
        <v>431</v>
      </c>
      <c r="D185" s="192" t="s">
        <v>274</v>
      </c>
      <c r="E185" s="193" t="s">
        <v>11041</v>
      </c>
      <c r="F185" s="194" t="s">
        <v>10854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11042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PUoMcS3tLl0gUJPUyRHPRCqP/7pcAYkweylR4zYzuezhy21573YuLYY1CRcWAO4NLrTARACtq0kyyJ6k7vbjKA==" saltValue="cipc6SMtgTEQtw9Ygnjt3gEq2hIJLcqWmqqazPPXfZonhdTkVeamhpBAmKUXD4/kB8VOwv+1JDB/3qL+8b8sDA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11043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11044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D1_03_4h1 - Slaboproudá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11045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11046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>
      <c r="B101" s="160"/>
      <c r="C101" s="104"/>
      <c r="D101" s="161" t="s">
        <v>11047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11048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11049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11050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11051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11052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11053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11054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11055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11056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11057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11058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11059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3" t="str">
        <f>E11</f>
        <v>D1_03_4h1 - Slaboproudá elektrotechnika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45183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>
      <c r="B136" s="176"/>
      <c r="C136" s="177"/>
      <c r="D136" s="178" t="s">
        <v>75</v>
      </c>
      <c r="E136" s="179" t="s">
        <v>11060</v>
      </c>
      <c r="F136" s="179" t="s">
        <v>11061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>
      <c r="A137" s="34"/>
      <c r="B137" s="35"/>
      <c r="C137" s="232" t="s">
        <v>16</v>
      </c>
      <c r="D137" s="232" t="s">
        <v>394</v>
      </c>
      <c r="E137" s="233" t="s">
        <v>11062</v>
      </c>
      <c r="F137" s="234" t="s">
        <v>11063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11065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>
      <c r="A139" s="34"/>
      <c r="B139" s="35"/>
      <c r="C139" s="232" t="s">
        <v>84</v>
      </c>
      <c r="D139" s="232" t="s">
        <v>394</v>
      </c>
      <c r="E139" s="233" t="s">
        <v>11066</v>
      </c>
      <c r="F139" s="234" t="s">
        <v>11067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11068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>
      <c r="A141" s="34"/>
      <c r="B141" s="35"/>
      <c r="C141" s="232" t="s">
        <v>291</v>
      </c>
      <c r="D141" s="232" t="s">
        <v>394</v>
      </c>
      <c r="E141" s="233" t="s">
        <v>11069</v>
      </c>
      <c r="F141" s="234" t="s">
        <v>11070</v>
      </c>
      <c r="G141" s="235" t="s">
        <v>1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11071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11072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>
      <c r="A143" s="34"/>
      <c r="B143" s="35"/>
      <c r="C143" s="232" t="s">
        <v>279</v>
      </c>
      <c r="D143" s="232" t="s">
        <v>394</v>
      </c>
      <c r="E143" s="233" t="s">
        <v>11073</v>
      </c>
      <c r="F143" s="234" t="s">
        <v>11074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11075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4523</v>
      </c>
      <c r="D145" s="192" t="s">
        <v>274</v>
      </c>
      <c r="E145" s="193" t="s">
        <v>11076</v>
      </c>
      <c r="F145" s="194" t="s">
        <v>11077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11078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11079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>
      <c r="A148" s="34"/>
      <c r="B148" s="35"/>
      <c r="C148" s="232" t="s">
        <v>305</v>
      </c>
      <c r="D148" s="232" t="s">
        <v>394</v>
      </c>
      <c r="E148" s="233" t="s">
        <v>11080</v>
      </c>
      <c r="F148" s="234" t="s">
        <v>11081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11083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11084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11085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>
      <c r="A153" s="34"/>
      <c r="B153" s="35"/>
      <c r="C153" s="232" t="s">
        <v>4532</v>
      </c>
      <c r="D153" s="232" t="s">
        <v>394</v>
      </c>
      <c r="E153" s="233" t="s">
        <v>11086</v>
      </c>
      <c r="F153" s="234" t="s">
        <v>11087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11088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11089</v>
      </c>
      <c r="F155" s="194" t="s">
        <v>11090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11091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11092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2526</v>
      </c>
      <c r="D158" s="232" t="s">
        <v>394</v>
      </c>
      <c r="E158" s="233" t="s">
        <v>11093</v>
      </c>
      <c r="F158" s="234" t="s">
        <v>11094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11095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>
      <c r="A160" s="34"/>
      <c r="B160" s="35"/>
      <c r="C160" s="192" t="s">
        <v>320</v>
      </c>
      <c r="D160" s="192" t="s">
        <v>274</v>
      </c>
      <c r="E160" s="193" t="s">
        <v>11096</v>
      </c>
      <c r="F160" s="194" t="s">
        <v>11097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11098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11099</v>
      </c>
      <c r="F162" s="179" t="s">
        <v>11100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>
      <c r="B163" s="176"/>
      <c r="C163" s="177"/>
      <c r="D163" s="178" t="s">
        <v>75</v>
      </c>
      <c r="E163" s="190" t="s">
        <v>11101</v>
      </c>
      <c r="F163" s="190" t="s">
        <v>11102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49.15" customHeight="1">
      <c r="A164" s="34"/>
      <c r="B164" s="35"/>
      <c r="C164" s="232" t="s">
        <v>330</v>
      </c>
      <c r="D164" s="232" t="s">
        <v>394</v>
      </c>
      <c r="E164" s="233" t="s">
        <v>11103</v>
      </c>
      <c r="F164" s="234" t="s">
        <v>11104</v>
      </c>
      <c r="G164" s="235" t="s">
        <v>5242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11105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11106</v>
      </c>
      <c r="F166" s="234" t="s">
        <v>11107</v>
      </c>
      <c r="G166" s="235" t="s">
        <v>5242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11108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232" t="s">
        <v>4826</v>
      </c>
      <c r="D168" s="232" t="s">
        <v>394</v>
      </c>
      <c r="E168" s="233" t="s">
        <v>11109</v>
      </c>
      <c r="F168" s="234" t="s">
        <v>11110</v>
      </c>
      <c r="G168" s="235" t="s">
        <v>5242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11111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5121</v>
      </c>
      <c r="D170" s="232" t="s">
        <v>394</v>
      </c>
      <c r="E170" s="233" t="s">
        <v>11112</v>
      </c>
      <c r="F170" s="234" t="s">
        <v>11113</v>
      </c>
      <c r="G170" s="235" t="s">
        <v>5242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11114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192" t="s">
        <v>8</v>
      </c>
      <c r="D172" s="192" t="s">
        <v>274</v>
      </c>
      <c r="E172" s="193" t="s">
        <v>11115</v>
      </c>
      <c r="F172" s="194" t="s">
        <v>11116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11117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11118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5995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192" t="s">
        <v>358</v>
      </c>
      <c r="D175" s="192" t="s">
        <v>274</v>
      </c>
      <c r="E175" s="193" t="s">
        <v>11119</v>
      </c>
      <c r="F175" s="194" t="s">
        <v>11120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11122</v>
      </c>
      <c r="F177" s="190" t="s">
        <v>11123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>
      <c r="A178" s="34"/>
      <c r="B178" s="35"/>
      <c r="C178" s="232" t="s">
        <v>363</v>
      </c>
      <c r="D178" s="232" t="s">
        <v>394</v>
      </c>
      <c r="E178" s="233" t="s">
        <v>11124</v>
      </c>
      <c r="F178" s="234" t="s">
        <v>11125</v>
      </c>
      <c r="G178" s="235" t="s">
        <v>5242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11126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>
      <c r="A180" s="34"/>
      <c r="B180" s="35"/>
      <c r="C180" s="192" t="s">
        <v>368</v>
      </c>
      <c r="D180" s="192" t="s">
        <v>274</v>
      </c>
      <c r="E180" s="193" t="s">
        <v>11127</v>
      </c>
      <c r="F180" s="194" t="s">
        <v>11128</v>
      </c>
      <c r="G180" s="195" t="s">
        <v>5242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11129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>
      <c r="B182" s="176"/>
      <c r="C182" s="177"/>
      <c r="D182" s="178" t="s">
        <v>75</v>
      </c>
      <c r="E182" s="190" t="s">
        <v>11130</v>
      </c>
      <c r="F182" s="190" t="s">
        <v>11131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>
      <c r="A183" s="34"/>
      <c r="B183" s="35"/>
      <c r="C183" s="232" t="s">
        <v>5995</v>
      </c>
      <c r="D183" s="232" t="s">
        <v>394</v>
      </c>
      <c r="E183" s="233" t="s">
        <v>11132</v>
      </c>
      <c r="F183" s="234" t="s">
        <v>11133</v>
      </c>
      <c r="G183" s="235" t="s">
        <v>5242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11134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232" t="s">
        <v>377</v>
      </c>
      <c r="D185" s="232" t="s">
        <v>394</v>
      </c>
      <c r="E185" s="233" t="s">
        <v>11135</v>
      </c>
      <c r="F185" s="234" t="s">
        <v>11136</v>
      </c>
      <c r="G185" s="235" t="s">
        <v>5242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11137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>
      <c r="A187" s="34"/>
      <c r="B187" s="35"/>
      <c r="C187" s="192" t="s">
        <v>7</v>
      </c>
      <c r="D187" s="192" t="s">
        <v>274</v>
      </c>
      <c r="E187" s="193" t="s">
        <v>11138</v>
      </c>
      <c r="F187" s="194" t="s">
        <v>11139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11140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11141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>
      <c r="A190" s="34"/>
      <c r="B190" s="35"/>
      <c r="C190" s="232" t="s">
        <v>393</v>
      </c>
      <c r="D190" s="232" t="s">
        <v>394</v>
      </c>
      <c r="E190" s="233" t="s">
        <v>11142</v>
      </c>
      <c r="F190" s="234" t="s">
        <v>11143</v>
      </c>
      <c r="G190" s="235" t="s">
        <v>5242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11144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232" t="s">
        <v>399</v>
      </c>
      <c r="D192" s="232" t="s">
        <v>394</v>
      </c>
      <c r="E192" s="233" t="s">
        <v>11145</v>
      </c>
      <c r="F192" s="234" t="s">
        <v>11146</v>
      </c>
      <c r="G192" s="235" t="s">
        <v>5242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11147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>
      <c r="A194" s="34"/>
      <c r="B194" s="35"/>
      <c r="C194" s="192" t="s">
        <v>413</v>
      </c>
      <c r="D194" s="192" t="s">
        <v>274</v>
      </c>
      <c r="E194" s="193" t="s">
        <v>11148</v>
      </c>
      <c r="F194" s="194" t="s">
        <v>11149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11151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232" t="s">
        <v>417</v>
      </c>
      <c r="D197" s="232" t="s">
        <v>394</v>
      </c>
      <c r="E197" s="233" t="s">
        <v>11152</v>
      </c>
      <c r="F197" s="234" t="s">
        <v>11153</v>
      </c>
      <c r="G197" s="235" t="s">
        <v>5242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11154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5995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431</v>
      </c>
      <c r="D199" s="192" t="s">
        <v>274</v>
      </c>
      <c r="E199" s="193" t="s">
        <v>11155</v>
      </c>
      <c r="F199" s="194" t="s">
        <v>11156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11157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11158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5995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>
      <c r="A202" s="34"/>
      <c r="B202" s="35"/>
      <c r="C202" s="232" t="s">
        <v>448</v>
      </c>
      <c r="D202" s="232" t="s">
        <v>394</v>
      </c>
      <c r="E202" s="233" t="s">
        <v>11159</v>
      </c>
      <c r="F202" s="234" t="s">
        <v>11160</v>
      </c>
      <c r="G202" s="235" t="s">
        <v>5242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>
      <c r="A204" s="34"/>
      <c r="B204" s="35"/>
      <c r="C204" s="232" t="s">
        <v>453</v>
      </c>
      <c r="D204" s="232" t="s">
        <v>394</v>
      </c>
      <c r="E204" s="233" t="s">
        <v>11162</v>
      </c>
      <c r="F204" s="234" t="s">
        <v>11163</v>
      </c>
      <c r="G204" s="235" t="s">
        <v>5242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11164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>
      <c r="A206" s="34"/>
      <c r="B206" s="35"/>
      <c r="C206" s="192" t="s">
        <v>464</v>
      </c>
      <c r="D206" s="192" t="s">
        <v>274</v>
      </c>
      <c r="E206" s="193" t="s">
        <v>11165</v>
      </c>
      <c r="F206" s="194" t="s">
        <v>11166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11168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>
      <c r="A209" s="34"/>
      <c r="B209" s="35"/>
      <c r="C209" s="192" t="s">
        <v>471</v>
      </c>
      <c r="D209" s="192" t="s">
        <v>274</v>
      </c>
      <c r="E209" s="193" t="s">
        <v>11169</v>
      </c>
      <c r="F209" s="194" t="s">
        <v>11170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11172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>
      <c r="A212" s="34"/>
      <c r="B212" s="35"/>
      <c r="C212" s="232" t="s">
        <v>476</v>
      </c>
      <c r="D212" s="232" t="s">
        <v>394</v>
      </c>
      <c r="E212" s="233" t="s">
        <v>11173</v>
      </c>
      <c r="F212" s="234" t="s">
        <v>11174</v>
      </c>
      <c r="G212" s="235" t="s">
        <v>5242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>
      <c r="A214" s="34"/>
      <c r="B214" s="35"/>
      <c r="C214" s="192" t="s">
        <v>483</v>
      </c>
      <c r="D214" s="192" t="s">
        <v>274</v>
      </c>
      <c r="E214" s="193" t="s">
        <v>11176</v>
      </c>
      <c r="F214" s="194" t="s">
        <v>11177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11179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192" t="s">
        <v>491</v>
      </c>
      <c r="D217" s="192" t="s">
        <v>274</v>
      </c>
      <c r="E217" s="193" t="s">
        <v>11180</v>
      </c>
      <c r="F217" s="194" t="s">
        <v>11181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11182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11183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>
      <c r="A220" s="34"/>
      <c r="B220" s="35"/>
      <c r="C220" s="232" t="s">
        <v>496</v>
      </c>
      <c r="D220" s="232" t="s">
        <v>394</v>
      </c>
      <c r="E220" s="233" t="s">
        <v>11184</v>
      </c>
      <c r="F220" s="234" t="s">
        <v>11185</v>
      </c>
      <c r="G220" s="235" t="s">
        <v>5242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11186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232" t="s">
        <v>504</v>
      </c>
      <c r="D222" s="232" t="s">
        <v>394</v>
      </c>
      <c r="E222" s="233" t="s">
        <v>11187</v>
      </c>
      <c r="F222" s="234" t="s">
        <v>11188</v>
      </c>
      <c r="G222" s="235" t="s">
        <v>5242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11189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>
      <c r="A224" s="34"/>
      <c r="B224" s="35"/>
      <c r="C224" s="192" t="s">
        <v>511</v>
      </c>
      <c r="D224" s="192" t="s">
        <v>274</v>
      </c>
      <c r="E224" s="193" t="s">
        <v>11190</v>
      </c>
      <c r="F224" s="194" t="s">
        <v>11191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11193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232" t="s">
        <v>516</v>
      </c>
      <c r="D227" s="232" t="s">
        <v>394</v>
      </c>
      <c r="E227" s="233" t="s">
        <v>11194</v>
      </c>
      <c r="F227" s="234" t="s">
        <v>11195</v>
      </c>
      <c r="G227" s="235" t="s">
        <v>5242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11196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>
      <c r="A229" s="34"/>
      <c r="B229" s="35"/>
      <c r="C229" s="232" t="s">
        <v>523</v>
      </c>
      <c r="D229" s="232" t="s">
        <v>394</v>
      </c>
      <c r="E229" s="233" t="s">
        <v>11197</v>
      </c>
      <c r="F229" s="234" t="s">
        <v>11198</v>
      </c>
      <c r="G229" s="235" t="s">
        <v>5242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11199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>
      <c r="A231" s="34"/>
      <c r="B231" s="35"/>
      <c r="C231" s="232" t="s">
        <v>531</v>
      </c>
      <c r="D231" s="232" t="s">
        <v>394</v>
      </c>
      <c r="E231" s="233" t="s">
        <v>11200</v>
      </c>
      <c r="F231" s="234" t="s">
        <v>11201</v>
      </c>
      <c r="G231" s="235" t="s">
        <v>5242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11202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>
      <c r="A233" s="34"/>
      <c r="B233" s="35"/>
      <c r="C233" s="232" t="s">
        <v>536</v>
      </c>
      <c r="D233" s="232" t="s">
        <v>394</v>
      </c>
      <c r="E233" s="233" t="s">
        <v>11203</v>
      </c>
      <c r="F233" s="234" t="s">
        <v>11204</v>
      </c>
      <c r="G233" s="235" t="s">
        <v>5242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11205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>
      <c r="A235" s="34"/>
      <c r="B235" s="35"/>
      <c r="C235" s="232" t="s">
        <v>544</v>
      </c>
      <c r="D235" s="232" t="s">
        <v>394</v>
      </c>
      <c r="E235" s="233" t="s">
        <v>11206</v>
      </c>
      <c r="F235" s="234" t="s">
        <v>11207</v>
      </c>
      <c r="G235" s="235" t="s">
        <v>5242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11208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>
      <c r="B237" s="176"/>
      <c r="C237" s="177"/>
      <c r="D237" s="178" t="s">
        <v>75</v>
      </c>
      <c r="E237" s="190" t="s">
        <v>11209</v>
      </c>
      <c r="F237" s="190" t="s">
        <v>11210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>
      <c r="A238" s="34"/>
      <c r="B238" s="35"/>
      <c r="C238" s="232" t="s">
        <v>551</v>
      </c>
      <c r="D238" s="232" t="s">
        <v>394</v>
      </c>
      <c r="E238" s="233" t="s">
        <v>10019</v>
      </c>
      <c r="F238" s="234" t="s">
        <v>11211</v>
      </c>
      <c r="G238" s="235" t="s">
        <v>5242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559</v>
      </c>
      <c r="D240" s="192" t="s">
        <v>274</v>
      </c>
      <c r="E240" s="193" t="s">
        <v>11213</v>
      </c>
      <c r="F240" s="194" t="s">
        <v>11214</v>
      </c>
      <c r="G240" s="195" t="s">
        <v>5242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11215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232" t="s">
        <v>574</v>
      </c>
      <c r="D242" s="232" t="s">
        <v>394</v>
      </c>
      <c r="E242" s="233" t="s">
        <v>11216</v>
      </c>
      <c r="F242" s="234" t="s">
        <v>11217</v>
      </c>
      <c r="G242" s="235" t="s">
        <v>5242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11218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232" t="s">
        <v>584</v>
      </c>
      <c r="D244" s="232" t="s">
        <v>394</v>
      </c>
      <c r="E244" s="233" t="s">
        <v>11219</v>
      </c>
      <c r="F244" s="234" t="s">
        <v>11220</v>
      </c>
      <c r="G244" s="235" t="s">
        <v>5242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11221</v>
      </c>
    </row>
    <row r="245" spans="1:65" s="14" customFormat="1" ht="11.25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>
      <c r="A246" s="34"/>
      <c r="B246" s="35"/>
      <c r="C246" s="192" t="s">
        <v>594</v>
      </c>
      <c r="D246" s="192" t="s">
        <v>274</v>
      </c>
      <c r="E246" s="193" t="s">
        <v>11222</v>
      </c>
      <c r="F246" s="194" t="s">
        <v>11223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11224</v>
      </c>
    </row>
    <row r="247" spans="1:65" s="2" customFormat="1" ht="11.25">
      <c r="A247" s="34"/>
      <c r="B247" s="35"/>
      <c r="C247" s="36"/>
      <c r="D247" s="205" t="s">
        <v>281</v>
      </c>
      <c r="E247" s="36"/>
      <c r="F247" s="206" t="s">
        <v>11225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>
      <c r="A249" s="34"/>
      <c r="B249" s="35"/>
      <c r="C249" s="232" t="s">
        <v>606</v>
      </c>
      <c r="D249" s="232" t="s">
        <v>394</v>
      </c>
      <c r="E249" s="233" t="s">
        <v>11226</v>
      </c>
      <c r="F249" s="234" t="s">
        <v>11227</v>
      </c>
      <c r="G249" s="235" t="s">
        <v>5242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11228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11229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>
      <c r="A251" s="34"/>
      <c r="B251" s="35"/>
      <c r="C251" s="192" t="s">
        <v>617</v>
      </c>
      <c r="D251" s="192" t="s">
        <v>274</v>
      </c>
      <c r="E251" s="193" t="s">
        <v>11230</v>
      </c>
      <c r="F251" s="194" t="s">
        <v>11231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11232</v>
      </c>
    </row>
    <row r="252" spans="1:65" s="2" customFormat="1" ht="11.25">
      <c r="A252" s="34"/>
      <c r="B252" s="35"/>
      <c r="C252" s="36"/>
      <c r="D252" s="205" t="s">
        <v>281</v>
      </c>
      <c r="E252" s="36"/>
      <c r="F252" s="206" t="s">
        <v>11233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11229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>
      <c r="A254" s="34"/>
      <c r="B254" s="35"/>
      <c r="C254" s="232" t="s">
        <v>632</v>
      </c>
      <c r="D254" s="232" t="s">
        <v>394</v>
      </c>
      <c r="E254" s="233" t="s">
        <v>11234</v>
      </c>
      <c r="F254" s="234" t="s">
        <v>11235</v>
      </c>
      <c r="G254" s="235" t="s">
        <v>5242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11236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11237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>
      <c r="A256" s="34"/>
      <c r="B256" s="35"/>
      <c r="C256" s="192" t="s">
        <v>644</v>
      </c>
      <c r="D256" s="192" t="s">
        <v>274</v>
      </c>
      <c r="E256" s="193" t="s">
        <v>11238</v>
      </c>
      <c r="F256" s="194" t="s">
        <v>11239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11240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11241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11242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192" t="s">
        <v>653</v>
      </c>
      <c r="D259" s="192" t="s">
        <v>274</v>
      </c>
      <c r="E259" s="193" t="s">
        <v>11243</v>
      </c>
      <c r="F259" s="194" t="s">
        <v>11244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11245</v>
      </c>
    </row>
    <row r="260" spans="1:65" s="2" customFormat="1" ht="11.25">
      <c r="A260" s="34"/>
      <c r="B260" s="35"/>
      <c r="C260" s="36"/>
      <c r="D260" s="205" t="s">
        <v>281</v>
      </c>
      <c r="E260" s="36"/>
      <c r="F260" s="206" t="s">
        <v>11246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11229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>
      <c r="A262" s="34"/>
      <c r="B262" s="35"/>
      <c r="C262" s="232" t="s">
        <v>662</v>
      </c>
      <c r="D262" s="232" t="s">
        <v>394</v>
      </c>
      <c r="E262" s="233" t="s">
        <v>11247</v>
      </c>
      <c r="F262" s="234" t="s">
        <v>11248</v>
      </c>
      <c r="G262" s="235" t="s">
        <v>5242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11249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>
      <c r="A264" s="34"/>
      <c r="B264" s="35"/>
      <c r="C264" s="232" t="s">
        <v>667</v>
      </c>
      <c r="D264" s="232" t="s">
        <v>394</v>
      </c>
      <c r="E264" s="233" t="s">
        <v>11250</v>
      </c>
      <c r="F264" s="234" t="s">
        <v>11251</v>
      </c>
      <c r="G264" s="235" t="s">
        <v>5242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>
      <c r="A266" s="34"/>
      <c r="B266" s="35"/>
      <c r="C266" s="232" t="s">
        <v>676</v>
      </c>
      <c r="D266" s="232" t="s">
        <v>394</v>
      </c>
      <c r="E266" s="233" t="s">
        <v>11253</v>
      </c>
      <c r="F266" s="234" t="s">
        <v>11254</v>
      </c>
      <c r="G266" s="235" t="s">
        <v>5242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11255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684</v>
      </c>
      <c r="D268" s="232" t="s">
        <v>394</v>
      </c>
      <c r="E268" s="233" t="s">
        <v>11256</v>
      </c>
      <c r="F268" s="234" t="s">
        <v>11257</v>
      </c>
      <c r="G268" s="235" t="s">
        <v>5242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11258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>
      <c r="A270" s="34"/>
      <c r="B270" s="35"/>
      <c r="C270" s="192" t="s">
        <v>692</v>
      </c>
      <c r="D270" s="192" t="s">
        <v>274</v>
      </c>
      <c r="E270" s="193" t="s">
        <v>11259</v>
      </c>
      <c r="F270" s="194" t="s">
        <v>11260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11261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11262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>
      <c r="A273" s="34"/>
      <c r="B273" s="35"/>
      <c r="C273" s="192" t="s">
        <v>701</v>
      </c>
      <c r="D273" s="192" t="s">
        <v>274</v>
      </c>
      <c r="E273" s="193" t="s">
        <v>11263</v>
      </c>
      <c r="F273" s="194" t="s">
        <v>11264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11265</v>
      </c>
    </row>
    <row r="274" spans="1:65" s="2" customFormat="1" ht="11.25">
      <c r="A274" s="34"/>
      <c r="B274" s="35"/>
      <c r="C274" s="36"/>
      <c r="D274" s="205" t="s">
        <v>281</v>
      </c>
      <c r="E274" s="36"/>
      <c r="F274" s="206" t="s">
        <v>11266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>
      <c r="A276" s="34"/>
      <c r="B276" s="35"/>
      <c r="C276" s="192" t="s">
        <v>713</v>
      </c>
      <c r="D276" s="192" t="s">
        <v>274</v>
      </c>
      <c r="E276" s="193" t="s">
        <v>11267</v>
      </c>
      <c r="F276" s="194" t="s">
        <v>11268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11269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11270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>
      <c r="A279" s="34"/>
      <c r="B279" s="35"/>
      <c r="C279" s="232" t="s">
        <v>718</v>
      </c>
      <c r="D279" s="232" t="s">
        <v>394</v>
      </c>
      <c r="E279" s="233" t="s">
        <v>11271</v>
      </c>
      <c r="F279" s="234" t="s">
        <v>11272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11273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>
      <c r="A281" s="34"/>
      <c r="B281" s="35"/>
      <c r="C281" s="192" t="s">
        <v>727</v>
      </c>
      <c r="D281" s="192" t="s">
        <v>274</v>
      </c>
      <c r="E281" s="193" t="s">
        <v>11274</v>
      </c>
      <c r="F281" s="194" t="s">
        <v>11275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11276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11277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>
      <c r="A284" s="34"/>
      <c r="B284" s="35"/>
      <c r="C284" s="232" t="s">
        <v>733</v>
      </c>
      <c r="D284" s="232" t="s">
        <v>394</v>
      </c>
      <c r="E284" s="233" t="s">
        <v>11278</v>
      </c>
      <c r="F284" s="234" t="s">
        <v>11279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11280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6949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11281</v>
      </c>
      <c r="F286" s="194" t="s">
        <v>11282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11283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11284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11285</v>
      </c>
      <c r="F289" s="194" t="s">
        <v>11286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11288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>
      <c r="B292" s="176"/>
      <c r="C292" s="177"/>
      <c r="D292" s="178" t="s">
        <v>75</v>
      </c>
      <c r="E292" s="179" t="s">
        <v>11289</v>
      </c>
      <c r="F292" s="179" t="s">
        <v>11290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>
      <c r="A293" s="34"/>
      <c r="B293" s="35"/>
      <c r="C293" s="232" t="s">
        <v>765</v>
      </c>
      <c r="D293" s="232" t="s">
        <v>394</v>
      </c>
      <c r="E293" s="233" t="s">
        <v>11291</v>
      </c>
      <c r="F293" s="234" t="s">
        <v>11292</v>
      </c>
      <c r="G293" s="235" t="s">
        <v>5242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11293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>
      <c r="A295" s="34"/>
      <c r="B295" s="35"/>
      <c r="C295" s="192" t="s">
        <v>771</v>
      </c>
      <c r="D295" s="192" t="s">
        <v>274</v>
      </c>
      <c r="E295" s="193" t="s">
        <v>11294</v>
      </c>
      <c r="F295" s="194" t="s">
        <v>11295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11297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>
      <c r="A298" s="34"/>
      <c r="B298" s="35"/>
      <c r="C298" s="232" t="s">
        <v>781</v>
      </c>
      <c r="D298" s="232" t="s">
        <v>394</v>
      </c>
      <c r="E298" s="233" t="s">
        <v>11298</v>
      </c>
      <c r="F298" s="234" t="s">
        <v>11299</v>
      </c>
      <c r="G298" s="235" t="s">
        <v>5242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11300</v>
      </c>
    </row>
    <row r="299" spans="1:65" s="14" customFormat="1" ht="11.25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>
      <c r="A300" s="34"/>
      <c r="B300" s="35"/>
      <c r="C300" s="232" t="s">
        <v>789</v>
      </c>
      <c r="D300" s="232" t="s">
        <v>394</v>
      </c>
      <c r="E300" s="233" t="s">
        <v>11301</v>
      </c>
      <c r="F300" s="234" t="s">
        <v>11302</v>
      </c>
      <c r="G300" s="235" t="s">
        <v>5242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11303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>
      <c r="A302" s="34"/>
      <c r="B302" s="35"/>
      <c r="C302" s="192" t="s">
        <v>794</v>
      </c>
      <c r="D302" s="192" t="s">
        <v>274</v>
      </c>
      <c r="E302" s="193" t="s">
        <v>11304</v>
      </c>
      <c r="F302" s="194" t="s">
        <v>11305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11306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11307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>
      <c r="A305" s="34"/>
      <c r="B305" s="35"/>
      <c r="C305" s="232" t="s">
        <v>802</v>
      </c>
      <c r="D305" s="232" t="s">
        <v>394</v>
      </c>
      <c r="E305" s="233" t="s">
        <v>11308</v>
      </c>
      <c r="F305" s="234" t="s">
        <v>11309</v>
      </c>
      <c r="G305" s="235" t="s">
        <v>5242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11310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>
      <c r="A307" s="34"/>
      <c r="B307" s="35"/>
      <c r="C307" s="232" t="s">
        <v>809</v>
      </c>
      <c r="D307" s="232" t="s">
        <v>394</v>
      </c>
      <c r="E307" s="233" t="s">
        <v>11311</v>
      </c>
      <c r="F307" s="234" t="s">
        <v>11312</v>
      </c>
      <c r="G307" s="235" t="s">
        <v>5242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11313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>
      <c r="A309" s="34"/>
      <c r="B309" s="35"/>
      <c r="C309" s="232" t="s">
        <v>816</v>
      </c>
      <c r="D309" s="232" t="s">
        <v>394</v>
      </c>
      <c r="E309" s="233" t="s">
        <v>11314</v>
      </c>
      <c r="F309" s="234" t="s">
        <v>11315</v>
      </c>
      <c r="G309" s="235" t="s">
        <v>5242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11316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232" t="s">
        <v>824</v>
      </c>
      <c r="D311" s="232" t="s">
        <v>394</v>
      </c>
      <c r="E311" s="233" t="s">
        <v>11317</v>
      </c>
      <c r="F311" s="234" t="s">
        <v>11318</v>
      </c>
      <c r="G311" s="235" t="s">
        <v>5242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11319</v>
      </c>
    </row>
    <row r="312" spans="1:65" s="14" customFormat="1" ht="11.25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>
      <c r="A313" s="34"/>
      <c r="B313" s="35"/>
      <c r="C313" s="192" t="s">
        <v>844</v>
      </c>
      <c r="D313" s="192" t="s">
        <v>274</v>
      </c>
      <c r="E313" s="193" t="s">
        <v>11320</v>
      </c>
      <c r="F313" s="194" t="s">
        <v>11321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11322</v>
      </c>
    </row>
    <row r="314" spans="1:65" s="2" customFormat="1" ht="11.25">
      <c r="A314" s="34"/>
      <c r="B314" s="35"/>
      <c r="C314" s="36"/>
      <c r="D314" s="205" t="s">
        <v>281</v>
      </c>
      <c r="E314" s="36"/>
      <c r="F314" s="206" t="s">
        <v>11323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>
      <c r="A316" s="34"/>
      <c r="B316" s="35"/>
      <c r="C316" s="232" t="s">
        <v>856</v>
      </c>
      <c r="D316" s="232" t="s">
        <v>394</v>
      </c>
      <c r="E316" s="233" t="s">
        <v>11226</v>
      </c>
      <c r="F316" s="234" t="s">
        <v>11227</v>
      </c>
      <c r="G316" s="235" t="s">
        <v>5242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>
      <c r="A318" s="34"/>
      <c r="B318" s="35"/>
      <c r="C318" s="192" t="s">
        <v>871</v>
      </c>
      <c r="D318" s="192" t="s">
        <v>274</v>
      </c>
      <c r="E318" s="193" t="s">
        <v>11230</v>
      </c>
      <c r="F318" s="194" t="s">
        <v>11231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11325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11233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>
      <c r="A321" s="34"/>
      <c r="B321" s="35"/>
      <c r="C321" s="232" t="s">
        <v>901</v>
      </c>
      <c r="D321" s="232" t="s">
        <v>394</v>
      </c>
      <c r="E321" s="233" t="s">
        <v>11326</v>
      </c>
      <c r="F321" s="234" t="s">
        <v>11327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11328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11329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11330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10083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>
      <c r="A325" s="34"/>
      <c r="B325" s="35"/>
      <c r="C325" s="232" t="s">
        <v>921</v>
      </c>
      <c r="D325" s="232" t="s">
        <v>394</v>
      </c>
      <c r="E325" s="233" t="s">
        <v>11331</v>
      </c>
      <c r="F325" s="234" t="s">
        <v>11332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11333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11229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>
      <c r="A327" s="34"/>
      <c r="B327" s="35"/>
      <c r="C327" s="232" t="s">
        <v>936</v>
      </c>
      <c r="D327" s="232" t="s">
        <v>394</v>
      </c>
      <c r="E327" s="233" t="s">
        <v>11334</v>
      </c>
      <c r="F327" s="234" t="s">
        <v>11335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11336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11229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941</v>
      </c>
      <c r="D329" s="232" t="s">
        <v>394</v>
      </c>
      <c r="E329" s="233" t="s">
        <v>11337</v>
      </c>
      <c r="F329" s="234" t="s">
        <v>11338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>
      <c r="A331" s="34"/>
      <c r="B331" s="35"/>
      <c r="C331" s="232" t="s">
        <v>949</v>
      </c>
      <c r="D331" s="232" t="s">
        <v>394</v>
      </c>
      <c r="E331" s="233" t="s">
        <v>11340</v>
      </c>
      <c r="F331" s="234" t="s">
        <v>11341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11342</v>
      </c>
    </row>
    <row r="332" spans="1:65" s="14" customFormat="1" ht="11.25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>
      <c r="A333" s="34"/>
      <c r="B333" s="35"/>
      <c r="C333" s="192" t="s">
        <v>957</v>
      </c>
      <c r="D333" s="192" t="s">
        <v>274</v>
      </c>
      <c r="E333" s="193" t="s">
        <v>10282</v>
      </c>
      <c r="F333" s="194" t="s">
        <v>10283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11343</v>
      </c>
    </row>
    <row r="334" spans="1:65" s="2" customFormat="1" ht="11.25">
      <c r="A334" s="34"/>
      <c r="B334" s="35"/>
      <c r="C334" s="36"/>
      <c r="D334" s="205" t="s">
        <v>281</v>
      </c>
      <c r="E334" s="36"/>
      <c r="F334" s="206" t="s">
        <v>10285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11344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232" t="s">
        <v>965</v>
      </c>
      <c r="D336" s="232" t="s">
        <v>394</v>
      </c>
      <c r="E336" s="233" t="s">
        <v>11345</v>
      </c>
      <c r="F336" s="234" t="s">
        <v>11346</v>
      </c>
      <c r="G336" s="235" t="s">
        <v>5242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11347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>
      <c r="B338" s="176"/>
      <c r="C338" s="177"/>
      <c r="D338" s="178" t="s">
        <v>75</v>
      </c>
      <c r="E338" s="179" t="s">
        <v>11348</v>
      </c>
      <c r="F338" s="179" t="s">
        <v>11349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>
      <c r="A339" s="34"/>
      <c r="B339" s="35"/>
      <c r="C339" s="232" t="s">
        <v>972</v>
      </c>
      <c r="D339" s="232" t="s">
        <v>394</v>
      </c>
      <c r="E339" s="233" t="s">
        <v>11350</v>
      </c>
      <c r="F339" s="234" t="s">
        <v>11351</v>
      </c>
      <c r="G339" s="235" t="s">
        <v>5242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6382</v>
      </c>
      <c r="D341" s="192" t="s">
        <v>274</v>
      </c>
      <c r="E341" s="193" t="s">
        <v>11353</v>
      </c>
      <c r="F341" s="194" t="s">
        <v>11354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11355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11356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>
      <c r="A344" s="34"/>
      <c r="B344" s="35"/>
      <c r="C344" s="232" t="s">
        <v>6387</v>
      </c>
      <c r="D344" s="232" t="s">
        <v>394</v>
      </c>
      <c r="E344" s="233" t="s">
        <v>11357</v>
      </c>
      <c r="F344" s="234" t="s">
        <v>11358</v>
      </c>
      <c r="G344" s="235" t="s">
        <v>5242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11359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>
      <c r="A346" s="34"/>
      <c r="B346" s="35"/>
      <c r="C346" s="192" t="s">
        <v>978</v>
      </c>
      <c r="D346" s="192" t="s">
        <v>274</v>
      </c>
      <c r="E346" s="193" t="s">
        <v>11360</v>
      </c>
      <c r="F346" s="194" t="s">
        <v>11361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11362</v>
      </c>
    </row>
    <row r="347" spans="1:65" s="2" customFormat="1" ht="11.25">
      <c r="A347" s="34"/>
      <c r="B347" s="35"/>
      <c r="C347" s="36"/>
      <c r="D347" s="205" t="s">
        <v>281</v>
      </c>
      <c r="E347" s="36"/>
      <c r="F347" s="206" t="s">
        <v>11363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232" t="s">
        <v>985</v>
      </c>
      <c r="D349" s="232" t="s">
        <v>394</v>
      </c>
      <c r="E349" s="233" t="s">
        <v>11364</v>
      </c>
      <c r="F349" s="234" t="s">
        <v>11365</v>
      </c>
      <c r="G349" s="235" t="s">
        <v>5242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11366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>
      <c r="A351" s="34"/>
      <c r="B351" s="35"/>
      <c r="C351" s="232" t="s">
        <v>4978</v>
      </c>
      <c r="D351" s="232" t="s">
        <v>394</v>
      </c>
      <c r="E351" s="233" t="s">
        <v>11367</v>
      </c>
      <c r="F351" s="234" t="s">
        <v>11368</v>
      </c>
      <c r="G351" s="235" t="s">
        <v>5242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11369</v>
      </c>
    </row>
    <row r="352" spans="1:65" s="14" customFormat="1" ht="11.25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>
      <c r="A353" s="34"/>
      <c r="B353" s="35"/>
      <c r="C353" s="192" t="s">
        <v>6408</v>
      </c>
      <c r="D353" s="192" t="s">
        <v>274</v>
      </c>
      <c r="E353" s="193" t="s">
        <v>11370</v>
      </c>
      <c r="F353" s="194" t="s">
        <v>11371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11372</v>
      </c>
    </row>
    <row r="354" spans="1:65" s="2" customFormat="1" ht="11.25">
      <c r="A354" s="34"/>
      <c r="B354" s="35"/>
      <c r="C354" s="36"/>
      <c r="D354" s="205" t="s">
        <v>281</v>
      </c>
      <c r="E354" s="36"/>
      <c r="F354" s="206" t="s">
        <v>11373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>
      <c r="B356" s="176"/>
      <c r="C356" s="177"/>
      <c r="D356" s="178" t="s">
        <v>75</v>
      </c>
      <c r="E356" s="179" t="s">
        <v>11374</v>
      </c>
      <c r="F356" s="179" t="s">
        <v>11375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>
      <c r="A357" s="34"/>
      <c r="B357" s="35"/>
      <c r="C357" s="232" t="s">
        <v>992</v>
      </c>
      <c r="D357" s="232" t="s">
        <v>394</v>
      </c>
      <c r="E357" s="233" t="s">
        <v>11216</v>
      </c>
      <c r="F357" s="234" t="s">
        <v>11217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11376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1001</v>
      </c>
      <c r="D359" s="192" t="s">
        <v>274</v>
      </c>
      <c r="E359" s="193" t="s">
        <v>11222</v>
      </c>
      <c r="F359" s="194" t="s">
        <v>11223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11377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11225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>
      <c r="A362" s="34"/>
      <c r="B362" s="35"/>
      <c r="C362" s="232" t="s">
        <v>1009</v>
      </c>
      <c r="D362" s="232" t="s">
        <v>394</v>
      </c>
      <c r="E362" s="233" t="s">
        <v>11378</v>
      </c>
      <c r="F362" s="234" t="s">
        <v>11379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11380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>
      <c r="A364" s="34"/>
      <c r="B364" s="35"/>
      <c r="C364" s="192" t="s">
        <v>1018</v>
      </c>
      <c r="D364" s="192" t="s">
        <v>274</v>
      </c>
      <c r="E364" s="193" t="s">
        <v>11230</v>
      </c>
      <c r="F364" s="194" t="s">
        <v>11231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11381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11233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232" t="s">
        <v>1024</v>
      </c>
      <c r="D367" s="232" t="s">
        <v>394</v>
      </c>
      <c r="E367" s="233" t="s">
        <v>11382</v>
      </c>
      <c r="F367" s="234" t="s">
        <v>11383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11384</v>
      </c>
    </row>
    <row r="368" spans="1:65" s="14" customFormat="1" ht="11.25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>
      <c r="A369" s="34"/>
      <c r="B369" s="35"/>
      <c r="C369" s="192" t="s">
        <v>1034</v>
      </c>
      <c r="D369" s="192" t="s">
        <v>274</v>
      </c>
      <c r="E369" s="193" t="s">
        <v>10282</v>
      </c>
      <c r="F369" s="194" t="s">
        <v>10283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11385</v>
      </c>
    </row>
    <row r="370" spans="1:65" s="2" customFormat="1" ht="11.25">
      <c r="A370" s="34"/>
      <c r="B370" s="35"/>
      <c r="C370" s="36"/>
      <c r="D370" s="205" t="s">
        <v>281</v>
      </c>
      <c r="E370" s="36"/>
      <c r="F370" s="206" t="s">
        <v>10285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>
      <c r="A372" s="34"/>
      <c r="B372" s="35"/>
      <c r="C372" s="232" t="s">
        <v>1054</v>
      </c>
      <c r="D372" s="232" t="s">
        <v>394</v>
      </c>
      <c r="E372" s="233" t="s">
        <v>11386</v>
      </c>
      <c r="F372" s="234" t="s">
        <v>11387</v>
      </c>
      <c r="G372" s="235" t="s">
        <v>5242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11388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>
      <c r="A374" s="34"/>
      <c r="B374" s="35"/>
      <c r="C374" s="192" t="s">
        <v>1063</v>
      </c>
      <c r="D374" s="192" t="s">
        <v>274</v>
      </c>
      <c r="E374" s="193" t="s">
        <v>11389</v>
      </c>
      <c r="F374" s="194" t="s">
        <v>11390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11391</v>
      </c>
    </row>
    <row r="375" spans="1:65" s="2" customFormat="1" ht="11.25">
      <c r="A375" s="34"/>
      <c r="B375" s="35"/>
      <c r="C375" s="36"/>
      <c r="D375" s="205" t="s">
        <v>281</v>
      </c>
      <c r="E375" s="36"/>
      <c r="F375" s="206" t="s">
        <v>11392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>
      <c r="A377" s="34"/>
      <c r="B377" s="35"/>
      <c r="C377" s="232" t="s">
        <v>1072</v>
      </c>
      <c r="D377" s="232" t="s">
        <v>394</v>
      </c>
      <c r="E377" s="233" t="s">
        <v>11393</v>
      </c>
      <c r="F377" s="234" t="s">
        <v>11394</v>
      </c>
      <c r="G377" s="235" t="s">
        <v>5242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11395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>
      <c r="A379" s="34"/>
      <c r="B379" s="35"/>
      <c r="C379" s="192" t="s">
        <v>1082</v>
      </c>
      <c r="D379" s="192" t="s">
        <v>274</v>
      </c>
      <c r="E379" s="193" t="s">
        <v>11396</v>
      </c>
      <c r="F379" s="194" t="s">
        <v>11397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11398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11399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232" t="s">
        <v>1106</v>
      </c>
      <c r="D382" s="232" t="s">
        <v>394</v>
      </c>
      <c r="E382" s="233" t="s">
        <v>11400</v>
      </c>
      <c r="F382" s="234" t="s">
        <v>11401</v>
      </c>
      <c r="G382" s="235" t="s">
        <v>5242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>
      <c r="A384" s="34"/>
      <c r="B384" s="35"/>
      <c r="C384" s="192" t="s">
        <v>1116</v>
      </c>
      <c r="D384" s="192" t="s">
        <v>274</v>
      </c>
      <c r="E384" s="193" t="s">
        <v>11403</v>
      </c>
      <c r="F384" s="194" t="s">
        <v>11404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11406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>
      <c r="A387" s="34"/>
      <c r="B387" s="35"/>
      <c r="C387" s="232" t="s">
        <v>1121</v>
      </c>
      <c r="D387" s="232" t="s">
        <v>394</v>
      </c>
      <c r="E387" s="233" t="s">
        <v>11407</v>
      </c>
      <c r="F387" s="234" t="s">
        <v>11408</v>
      </c>
      <c r="G387" s="235" t="s">
        <v>5242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11409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>
      <c r="A389" s="34"/>
      <c r="B389" s="35"/>
      <c r="C389" s="192" t="s">
        <v>1128</v>
      </c>
      <c r="D389" s="192" t="s">
        <v>274</v>
      </c>
      <c r="E389" s="193" t="s">
        <v>11410</v>
      </c>
      <c r="F389" s="194" t="s">
        <v>11411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11412</v>
      </c>
    </row>
    <row r="390" spans="1:65" s="2" customFormat="1" ht="11.25">
      <c r="A390" s="34"/>
      <c r="B390" s="35"/>
      <c r="C390" s="36"/>
      <c r="D390" s="205" t="s">
        <v>281</v>
      </c>
      <c r="E390" s="36"/>
      <c r="F390" s="206" t="s">
        <v>11413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>
      <c r="A392" s="34"/>
      <c r="B392" s="35"/>
      <c r="C392" s="232" t="s">
        <v>1136</v>
      </c>
      <c r="D392" s="232" t="s">
        <v>394</v>
      </c>
      <c r="E392" s="233" t="s">
        <v>11414</v>
      </c>
      <c r="F392" s="234" t="s">
        <v>11415</v>
      </c>
      <c r="G392" s="235" t="s">
        <v>5242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11416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192" t="s">
        <v>1208</v>
      </c>
      <c r="D394" s="192" t="s">
        <v>274</v>
      </c>
      <c r="E394" s="193" t="s">
        <v>11417</v>
      </c>
      <c r="F394" s="194" t="s">
        <v>11418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11419</v>
      </c>
    </row>
    <row r="395" spans="1:65" s="2" customFormat="1" ht="11.25">
      <c r="A395" s="34"/>
      <c r="B395" s="35"/>
      <c r="C395" s="36"/>
      <c r="D395" s="205" t="s">
        <v>281</v>
      </c>
      <c r="E395" s="36"/>
      <c r="F395" s="206" t="s">
        <v>11420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>
      <c r="A397" s="34"/>
      <c r="B397" s="35"/>
      <c r="C397" s="232" t="s">
        <v>1251</v>
      </c>
      <c r="D397" s="232" t="s">
        <v>394</v>
      </c>
      <c r="E397" s="233" t="s">
        <v>11421</v>
      </c>
      <c r="F397" s="234" t="s">
        <v>11422</v>
      </c>
      <c r="G397" s="235" t="s">
        <v>5242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11423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>
      <c r="A399" s="34"/>
      <c r="B399" s="35"/>
      <c r="C399" s="192" t="s">
        <v>1358</v>
      </c>
      <c r="D399" s="192" t="s">
        <v>274</v>
      </c>
      <c r="E399" s="193" t="s">
        <v>11424</v>
      </c>
      <c r="F399" s="194" t="s">
        <v>11425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11426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11427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>
      <c r="A402" s="34"/>
      <c r="B402" s="35"/>
      <c r="C402" s="192" t="s">
        <v>1366</v>
      </c>
      <c r="D402" s="192" t="s">
        <v>274</v>
      </c>
      <c r="E402" s="193" t="s">
        <v>11428</v>
      </c>
      <c r="F402" s="194" t="s">
        <v>11429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11430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11431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>
      <c r="A405" s="34"/>
      <c r="B405" s="35"/>
      <c r="C405" s="192" t="s">
        <v>1374</v>
      </c>
      <c r="D405" s="192" t="s">
        <v>274</v>
      </c>
      <c r="E405" s="193" t="s">
        <v>11432</v>
      </c>
      <c r="F405" s="194" t="s">
        <v>11433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11434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11435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>
      <c r="A408" s="34"/>
      <c r="B408" s="35"/>
      <c r="C408" s="192" t="s">
        <v>1380</v>
      </c>
      <c r="D408" s="192" t="s">
        <v>274</v>
      </c>
      <c r="E408" s="193" t="s">
        <v>11436</v>
      </c>
      <c r="F408" s="194" t="s">
        <v>11437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11438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11439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>
      <c r="A411" s="34"/>
      <c r="B411" s="35"/>
      <c r="C411" s="192" t="s">
        <v>1387</v>
      </c>
      <c r="D411" s="192" t="s">
        <v>274</v>
      </c>
      <c r="E411" s="193" t="s">
        <v>11440</v>
      </c>
      <c r="F411" s="194" t="s">
        <v>11441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11442</v>
      </c>
    </row>
    <row r="412" spans="1:65" s="2" customFormat="1" ht="11.25">
      <c r="A412" s="34"/>
      <c r="B412" s="35"/>
      <c r="C412" s="36"/>
      <c r="D412" s="205" t="s">
        <v>281</v>
      </c>
      <c r="E412" s="36"/>
      <c r="F412" s="206" t="s">
        <v>11443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>
      <c r="B414" s="176"/>
      <c r="C414" s="177"/>
      <c r="D414" s="178" t="s">
        <v>75</v>
      </c>
      <c r="E414" s="179" t="s">
        <v>11444</v>
      </c>
      <c r="F414" s="179" t="s">
        <v>11445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>
      <c r="A415" s="34"/>
      <c r="B415" s="35"/>
      <c r="C415" s="232" t="s">
        <v>1397</v>
      </c>
      <c r="D415" s="232" t="s">
        <v>394</v>
      </c>
      <c r="E415" s="233" t="s">
        <v>11446</v>
      </c>
      <c r="F415" s="234" t="s">
        <v>11447</v>
      </c>
      <c r="G415" s="235" t="s">
        <v>5242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11448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1405</v>
      </c>
      <c r="D417" s="192" t="s">
        <v>274</v>
      </c>
      <c r="E417" s="193" t="s">
        <v>11449</v>
      </c>
      <c r="F417" s="194" t="s">
        <v>11450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11451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11452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>
      <c r="A420" s="34"/>
      <c r="B420" s="35"/>
      <c r="C420" s="192" t="s">
        <v>1418</v>
      </c>
      <c r="D420" s="192" t="s">
        <v>274</v>
      </c>
      <c r="E420" s="193" t="s">
        <v>11453</v>
      </c>
      <c r="F420" s="194" t="s">
        <v>11454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11455</v>
      </c>
    </row>
    <row r="421" spans="1:65" s="2" customFormat="1" ht="11.25">
      <c r="A421" s="34"/>
      <c r="B421" s="35"/>
      <c r="C421" s="36"/>
      <c r="D421" s="205" t="s">
        <v>281</v>
      </c>
      <c r="E421" s="36"/>
      <c r="F421" s="206" t="s">
        <v>11456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>
      <c r="A423" s="34"/>
      <c r="B423" s="35"/>
      <c r="C423" s="192" t="s">
        <v>1423</v>
      </c>
      <c r="D423" s="192" t="s">
        <v>274</v>
      </c>
      <c r="E423" s="193" t="s">
        <v>11457</v>
      </c>
      <c r="F423" s="194" t="s">
        <v>11458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11459</v>
      </c>
    </row>
    <row r="424" spans="1:65" s="2" customFormat="1" ht="11.25">
      <c r="A424" s="34"/>
      <c r="B424" s="35"/>
      <c r="C424" s="36"/>
      <c r="D424" s="205" t="s">
        <v>281</v>
      </c>
      <c r="E424" s="36"/>
      <c r="F424" s="206" t="s">
        <v>11460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>
      <c r="A426" s="34"/>
      <c r="B426" s="35"/>
      <c r="C426" s="192" t="s">
        <v>1431</v>
      </c>
      <c r="D426" s="192" t="s">
        <v>274</v>
      </c>
      <c r="E426" s="193" t="s">
        <v>11461</v>
      </c>
      <c r="F426" s="194" t="s">
        <v>11462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11463</v>
      </c>
    </row>
    <row r="427" spans="1:65" s="2" customFormat="1" ht="11.25">
      <c r="A427" s="34"/>
      <c r="B427" s="35"/>
      <c r="C427" s="36"/>
      <c r="D427" s="205" t="s">
        <v>281</v>
      </c>
      <c r="E427" s="36"/>
      <c r="F427" s="206" t="s">
        <v>11464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>
      <c r="A429" s="34"/>
      <c r="B429" s="35"/>
      <c r="C429" s="232" t="s">
        <v>1436</v>
      </c>
      <c r="D429" s="232" t="s">
        <v>394</v>
      </c>
      <c r="E429" s="233" t="s">
        <v>11216</v>
      </c>
      <c r="F429" s="234" t="s">
        <v>11217</v>
      </c>
      <c r="G429" s="235" t="s">
        <v>5242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11465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192" t="s">
        <v>1443</v>
      </c>
      <c r="D431" s="192" t="s">
        <v>274</v>
      </c>
      <c r="E431" s="193" t="s">
        <v>11222</v>
      </c>
      <c r="F431" s="194" t="s">
        <v>11223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11466</v>
      </c>
    </row>
    <row r="432" spans="1:65" s="2" customFormat="1" ht="11.25">
      <c r="A432" s="34"/>
      <c r="B432" s="35"/>
      <c r="C432" s="36"/>
      <c r="D432" s="205" t="s">
        <v>281</v>
      </c>
      <c r="E432" s="36"/>
      <c r="F432" s="206" t="s">
        <v>11225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>
      <c r="A434" s="34"/>
      <c r="B434" s="35"/>
      <c r="C434" s="232" t="s">
        <v>6516</v>
      </c>
      <c r="D434" s="232" t="s">
        <v>394</v>
      </c>
      <c r="E434" s="233" t="s">
        <v>11467</v>
      </c>
      <c r="F434" s="234" t="s">
        <v>11379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11468</v>
      </c>
    </row>
    <row r="435" spans="1:65" s="14" customFormat="1" ht="11.25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>
      <c r="A436" s="34"/>
      <c r="B436" s="35"/>
      <c r="C436" s="192" t="s">
        <v>1448</v>
      </c>
      <c r="D436" s="192" t="s">
        <v>274</v>
      </c>
      <c r="E436" s="193" t="s">
        <v>11230</v>
      </c>
      <c r="F436" s="194" t="s">
        <v>11231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11469</v>
      </c>
    </row>
    <row r="437" spans="1:65" s="2" customFormat="1" ht="11.25">
      <c r="A437" s="34"/>
      <c r="B437" s="35"/>
      <c r="C437" s="36"/>
      <c r="D437" s="205" t="s">
        <v>281</v>
      </c>
      <c r="E437" s="36"/>
      <c r="F437" s="206" t="s">
        <v>11233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>
      <c r="A439" s="34"/>
      <c r="B439" s="35"/>
      <c r="C439" s="232" t="s">
        <v>1467</v>
      </c>
      <c r="D439" s="232" t="s">
        <v>394</v>
      </c>
      <c r="E439" s="233" t="s">
        <v>11470</v>
      </c>
      <c r="F439" s="234" t="s">
        <v>11383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11471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>
      <c r="A441" s="34"/>
      <c r="B441" s="35"/>
      <c r="C441" s="192" t="s">
        <v>1487</v>
      </c>
      <c r="D441" s="192" t="s">
        <v>274</v>
      </c>
      <c r="E441" s="193" t="s">
        <v>10282</v>
      </c>
      <c r="F441" s="194" t="s">
        <v>10283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11472</v>
      </c>
    </row>
    <row r="442" spans="1:65" s="2" customFormat="1" ht="11.25">
      <c r="A442" s="34"/>
      <c r="B442" s="35"/>
      <c r="C442" s="36"/>
      <c r="D442" s="205" t="s">
        <v>281</v>
      </c>
      <c r="E442" s="36"/>
      <c r="F442" s="206" t="s">
        <v>10285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>
      <c r="A444" s="34"/>
      <c r="B444" s="35"/>
      <c r="C444" s="192" t="s">
        <v>1503</v>
      </c>
      <c r="D444" s="192" t="s">
        <v>274</v>
      </c>
      <c r="E444" s="193" t="s">
        <v>11473</v>
      </c>
      <c r="F444" s="194" t="s">
        <v>11474</v>
      </c>
      <c r="G444" s="195" t="s">
        <v>5242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11475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>
      <c r="B446" s="176"/>
      <c r="C446" s="177"/>
      <c r="D446" s="178" t="s">
        <v>75</v>
      </c>
      <c r="E446" s="179" t="s">
        <v>11476</v>
      </c>
      <c r="F446" s="179" t="s">
        <v>11477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>
      <c r="A447" s="34"/>
      <c r="B447" s="35"/>
      <c r="C447" s="232" t="s">
        <v>1508</v>
      </c>
      <c r="D447" s="232" t="s">
        <v>394</v>
      </c>
      <c r="E447" s="233" t="s">
        <v>11478</v>
      </c>
      <c r="F447" s="234" t="s">
        <v>11479</v>
      </c>
      <c r="G447" s="235" t="s">
        <v>5242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11480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>
      <c r="A449" s="34"/>
      <c r="B449" s="35"/>
      <c r="C449" s="192" t="s">
        <v>1517</v>
      </c>
      <c r="D449" s="192" t="s">
        <v>274</v>
      </c>
      <c r="E449" s="193" t="s">
        <v>11481</v>
      </c>
      <c r="F449" s="194" t="s">
        <v>11482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11483</v>
      </c>
    </row>
    <row r="450" spans="1:65" s="2" customFormat="1" ht="11.25">
      <c r="A450" s="34"/>
      <c r="B450" s="35"/>
      <c r="C450" s="36"/>
      <c r="D450" s="205" t="s">
        <v>281</v>
      </c>
      <c r="E450" s="36"/>
      <c r="F450" s="206" t="s">
        <v>11484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>
      <c r="A452" s="34"/>
      <c r="B452" s="35"/>
      <c r="C452" s="232" t="s">
        <v>1522</v>
      </c>
      <c r="D452" s="232" t="s">
        <v>394</v>
      </c>
      <c r="E452" s="233" t="s">
        <v>11485</v>
      </c>
      <c r="F452" s="234" t="s">
        <v>11486</v>
      </c>
      <c r="G452" s="235" t="s">
        <v>5242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11487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>
      <c r="A454" s="34"/>
      <c r="B454" s="35"/>
      <c r="C454" s="232" t="s">
        <v>1536</v>
      </c>
      <c r="D454" s="232" t="s">
        <v>394</v>
      </c>
      <c r="E454" s="233" t="s">
        <v>11488</v>
      </c>
      <c r="F454" s="234" t="s">
        <v>11489</v>
      </c>
      <c r="G454" s="235" t="s">
        <v>5242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11490</v>
      </c>
    </row>
    <row r="455" spans="1:65" s="14" customFormat="1" ht="11.25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>
      <c r="A456" s="34"/>
      <c r="B456" s="35"/>
      <c r="C456" s="192" t="s">
        <v>1541</v>
      </c>
      <c r="D456" s="192" t="s">
        <v>274</v>
      </c>
      <c r="E456" s="193" t="s">
        <v>11491</v>
      </c>
      <c r="F456" s="194" t="s">
        <v>11492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11493</v>
      </c>
    </row>
    <row r="457" spans="1:65" s="2" customFormat="1" ht="11.25">
      <c r="A457" s="34"/>
      <c r="B457" s="35"/>
      <c r="C457" s="36"/>
      <c r="D457" s="205" t="s">
        <v>281</v>
      </c>
      <c r="E457" s="36"/>
      <c r="F457" s="206" t="s">
        <v>11494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>
      <c r="A459" s="34"/>
      <c r="B459" s="35"/>
      <c r="C459" s="192" t="s">
        <v>1550</v>
      </c>
      <c r="D459" s="192" t="s">
        <v>274</v>
      </c>
      <c r="E459" s="193" t="s">
        <v>11495</v>
      </c>
      <c r="F459" s="194" t="s">
        <v>11496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11497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11498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>
      <c r="A462" s="34"/>
      <c r="B462" s="35"/>
      <c r="C462" s="232" t="s">
        <v>1555</v>
      </c>
      <c r="D462" s="232" t="s">
        <v>394</v>
      </c>
      <c r="E462" s="233" t="s">
        <v>11152</v>
      </c>
      <c r="F462" s="234" t="s">
        <v>11153</v>
      </c>
      <c r="G462" s="235" t="s">
        <v>5242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11499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1563</v>
      </c>
      <c r="D464" s="192" t="s">
        <v>274</v>
      </c>
      <c r="E464" s="193" t="s">
        <v>11155</v>
      </c>
      <c r="F464" s="194" t="s">
        <v>11156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11500</v>
      </c>
    </row>
    <row r="465" spans="1:65" s="2" customFormat="1" ht="11.25">
      <c r="A465" s="34"/>
      <c r="B465" s="35"/>
      <c r="C465" s="36"/>
      <c r="D465" s="205" t="s">
        <v>281</v>
      </c>
      <c r="E465" s="36"/>
      <c r="F465" s="206" t="s">
        <v>11158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>
      <c r="A467" s="34"/>
      <c r="B467" s="35"/>
      <c r="C467" s="232" t="s">
        <v>1573</v>
      </c>
      <c r="D467" s="232" t="s">
        <v>394</v>
      </c>
      <c r="E467" s="233" t="s">
        <v>11159</v>
      </c>
      <c r="F467" s="234" t="s">
        <v>11160</v>
      </c>
      <c r="G467" s="235" t="s">
        <v>5242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11501</v>
      </c>
    </row>
    <row r="468" spans="1:65" s="14" customFormat="1" ht="11.25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>
      <c r="A469" s="34"/>
      <c r="B469" s="35"/>
      <c r="C469" s="232" t="s">
        <v>1580</v>
      </c>
      <c r="D469" s="232" t="s">
        <v>394</v>
      </c>
      <c r="E469" s="233" t="s">
        <v>11502</v>
      </c>
      <c r="F469" s="234" t="s">
        <v>11503</v>
      </c>
      <c r="G469" s="235" t="s">
        <v>5242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>
      <c r="A471" s="34"/>
      <c r="B471" s="35"/>
      <c r="C471" s="192" t="s">
        <v>1586</v>
      </c>
      <c r="D471" s="192" t="s">
        <v>274</v>
      </c>
      <c r="E471" s="193" t="s">
        <v>11115</v>
      </c>
      <c r="F471" s="194" t="s">
        <v>11116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11505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11118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>
      <c r="A474" s="34"/>
      <c r="B474" s="35"/>
      <c r="C474" s="232" t="s">
        <v>1593</v>
      </c>
      <c r="D474" s="232" t="s">
        <v>394</v>
      </c>
      <c r="E474" s="233" t="s">
        <v>11506</v>
      </c>
      <c r="F474" s="234" t="s">
        <v>11507</v>
      </c>
      <c r="G474" s="235" t="s">
        <v>5242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11508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>
      <c r="A476" s="34"/>
      <c r="B476" s="35"/>
      <c r="C476" s="192" t="s">
        <v>1598</v>
      </c>
      <c r="D476" s="192" t="s">
        <v>274</v>
      </c>
      <c r="E476" s="193" t="s">
        <v>11509</v>
      </c>
      <c r="F476" s="194" t="s">
        <v>11510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11511</v>
      </c>
    </row>
    <row r="477" spans="1:65" s="2" customFormat="1" ht="11.25">
      <c r="A477" s="34"/>
      <c r="B477" s="35"/>
      <c r="C477" s="36"/>
      <c r="D477" s="205" t="s">
        <v>281</v>
      </c>
      <c r="E477" s="36"/>
      <c r="F477" s="206" t="s">
        <v>11512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>
      <c r="A479" s="34"/>
      <c r="B479" s="35"/>
      <c r="C479" s="232" t="s">
        <v>1604</v>
      </c>
      <c r="D479" s="232" t="s">
        <v>394</v>
      </c>
      <c r="E479" s="233" t="s">
        <v>11513</v>
      </c>
      <c r="F479" s="234" t="s">
        <v>11514</v>
      </c>
      <c r="G479" s="235" t="s">
        <v>5242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11515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>
      <c r="A481" s="34"/>
      <c r="B481" s="35"/>
      <c r="C481" s="192" t="s">
        <v>1611</v>
      </c>
      <c r="D481" s="192" t="s">
        <v>274</v>
      </c>
      <c r="E481" s="193" t="s">
        <v>11516</v>
      </c>
      <c r="F481" s="194" t="s">
        <v>11517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11518</v>
      </c>
    </row>
    <row r="482" spans="1:65" s="2" customFormat="1" ht="11.25">
      <c r="A482" s="34"/>
      <c r="B482" s="35"/>
      <c r="C482" s="36"/>
      <c r="D482" s="205" t="s">
        <v>281</v>
      </c>
      <c r="E482" s="36"/>
      <c r="F482" s="206" t="s">
        <v>11519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>
      <c r="A484" s="34"/>
      <c r="B484" s="35"/>
      <c r="C484" s="232" t="s">
        <v>1617</v>
      </c>
      <c r="D484" s="232" t="s">
        <v>394</v>
      </c>
      <c r="E484" s="233" t="s">
        <v>11520</v>
      </c>
      <c r="F484" s="234" t="s">
        <v>11521</v>
      </c>
      <c r="G484" s="235" t="s">
        <v>5242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>
      <c r="A486" s="34"/>
      <c r="B486" s="35"/>
      <c r="C486" s="232" t="s">
        <v>1631</v>
      </c>
      <c r="D486" s="232" t="s">
        <v>394</v>
      </c>
      <c r="E486" s="233" t="s">
        <v>11523</v>
      </c>
      <c r="F486" s="234" t="s">
        <v>11524</v>
      </c>
      <c r="G486" s="235" t="s">
        <v>5242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11525</v>
      </c>
    </row>
    <row r="487" spans="1:65" s="14" customFormat="1" ht="11.25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>
      <c r="A488" s="34"/>
      <c r="B488" s="35"/>
      <c r="C488" s="192" t="s">
        <v>1643</v>
      </c>
      <c r="D488" s="192" t="s">
        <v>274</v>
      </c>
      <c r="E488" s="193" t="s">
        <v>11526</v>
      </c>
      <c r="F488" s="194" t="s">
        <v>11527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11528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11529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>
      <c r="B491" s="176"/>
      <c r="C491" s="177"/>
      <c r="D491" s="178" t="s">
        <v>75</v>
      </c>
      <c r="E491" s="179" t="s">
        <v>11530</v>
      </c>
      <c r="F491" s="179" t="s">
        <v>11531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>
      <c r="A492" s="34"/>
      <c r="B492" s="35"/>
      <c r="C492" s="232" t="s">
        <v>1652</v>
      </c>
      <c r="D492" s="232" t="s">
        <v>394</v>
      </c>
      <c r="E492" s="233" t="s">
        <v>11467</v>
      </c>
      <c r="F492" s="234" t="s">
        <v>11379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11532</v>
      </c>
    </row>
    <row r="493" spans="1:65" s="14" customFormat="1" ht="11.25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>
      <c r="A494" s="34"/>
      <c r="B494" s="35"/>
      <c r="C494" s="192" t="s">
        <v>1663</v>
      </c>
      <c r="D494" s="192" t="s">
        <v>274</v>
      </c>
      <c r="E494" s="193" t="s">
        <v>11230</v>
      </c>
      <c r="F494" s="194" t="s">
        <v>11231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11533</v>
      </c>
    </row>
    <row r="495" spans="1:65" s="2" customFormat="1" ht="11.25">
      <c r="A495" s="34"/>
      <c r="B495" s="35"/>
      <c r="C495" s="36"/>
      <c r="D495" s="205" t="s">
        <v>281</v>
      </c>
      <c r="E495" s="36"/>
      <c r="F495" s="206" t="s">
        <v>11233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>
      <c r="A497" s="34"/>
      <c r="B497" s="35"/>
      <c r="C497" s="232" t="s">
        <v>1671</v>
      </c>
      <c r="D497" s="232" t="s">
        <v>394</v>
      </c>
      <c r="E497" s="233" t="s">
        <v>11534</v>
      </c>
      <c r="F497" s="234" t="s">
        <v>11535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11536</v>
      </c>
    </row>
    <row r="498" spans="1:65" s="14" customFormat="1" ht="11.25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>
      <c r="A499" s="34"/>
      <c r="B499" s="35"/>
      <c r="C499" s="192" t="s">
        <v>1676</v>
      </c>
      <c r="D499" s="192" t="s">
        <v>274</v>
      </c>
      <c r="E499" s="193" t="s">
        <v>10282</v>
      </c>
      <c r="F499" s="194" t="s">
        <v>10283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11537</v>
      </c>
    </row>
    <row r="500" spans="1:65" s="2" customFormat="1" ht="11.25">
      <c r="A500" s="34"/>
      <c r="B500" s="35"/>
      <c r="C500" s="36"/>
      <c r="D500" s="205" t="s">
        <v>281</v>
      </c>
      <c r="E500" s="36"/>
      <c r="F500" s="206" t="s">
        <v>10285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>
      <c r="A502" s="34"/>
      <c r="B502" s="35"/>
      <c r="C502" s="232" t="s">
        <v>1786</v>
      </c>
      <c r="D502" s="232" t="s">
        <v>394</v>
      </c>
      <c r="E502" s="233" t="s">
        <v>11538</v>
      </c>
      <c r="F502" s="234" t="s">
        <v>11539</v>
      </c>
      <c r="G502" s="235" t="s">
        <v>5242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11540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11541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11542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>
      <c r="A505" s="34"/>
      <c r="B505" s="35"/>
      <c r="C505" s="232" t="s">
        <v>1793</v>
      </c>
      <c r="D505" s="232" t="s">
        <v>394</v>
      </c>
      <c r="E505" s="233" t="s">
        <v>11543</v>
      </c>
      <c r="F505" s="234" t="s">
        <v>11544</v>
      </c>
      <c r="G505" s="235" t="s">
        <v>5242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11545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>
      <c r="A507" s="34"/>
      <c r="B507" s="35"/>
      <c r="C507" s="192" t="s">
        <v>1801</v>
      </c>
      <c r="D507" s="192" t="s">
        <v>274</v>
      </c>
      <c r="E507" s="193" t="s">
        <v>11546</v>
      </c>
      <c r="F507" s="194" t="s">
        <v>11547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11549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>
      <c r="A510" s="34"/>
      <c r="B510" s="35"/>
      <c r="C510" s="192" t="s">
        <v>1810</v>
      </c>
      <c r="D510" s="192" t="s">
        <v>274</v>
      </c>
      <c r="E510" s="193" t="s">
        <v>11550</v>
      </c>
      <c r="F510" s="194" t="s">
        <v>11551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11553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>
      <c r="A513" s="34"/>
      <c r="B513" s="35"/>
      <c r="C513" s="192" t="s">
        <v>1815</v>
      </c>
      <c r="D513" s="192" t="s">
        <v>274</v>
      </c>
      <c r="E513" s="193" t="s">
        <v>11554</v>
      </c>
      <c r="F513" s="194" t="s">
        <v>11555</v>
      </c>
      <c r="G513" s="195" t="s">
        <v>5242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11556</v>
      </c>
    </row>
    <row r="514" spans="1:65" s="14" customFormat="1" ht="11.25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>
      <c r="B515" s="176"/>
      <c r="C515" s="177"/>
      <c r="D515" s="178" t="s">
        <v>75</v>
      </c>
      <c r="E515" s="179" t="s">
        <v>82</v>
      </c>
      <c r="F515" s="179" t="s">
        <v>11557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>
      <c r="A516" s="34"/>
      <c r="B516" s="35"/>
      <c r="C516" s="192" t="s">
        <v>1886</v>
      </c>
      <c r="D516" s="192" t="s">
        <v>274</v>
      </c>
      <c r="E516" s="193" t="s">
        <v>11558</v>
      </c>
      <c r="F516" s="194" t="s">
        <v>11559</v>
      </c>
      <c r="G516" s="195" t="s">
        <v>5242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11560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>
      <c r="A518" s="34"/>
      <c r="B518" s="35"/>
      <c r="C518" s="232" t="s">
        <v>1892</v>
      </c>
      <c r="D518" s="232" t="s">
        <v>394</v>
      </c>
      <c r="E518" s="233" t="s">
        <v>11561</v>
      </c>
      <c r="F518" s="234" t="s">
        <v>11562</v>
      </c>
      <c r="G518" s="235" t="s">
        <v>5242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11563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>
      <c r="A520" s="34"/>
      <c r="B520" s="35"/>
      <c r="C520" s="192" t="s">
        <v>7031</v>
      </c>
      <c r="D520" s="192" t="s">
        <v>274</v>
      </c>
      <c r="E520" s="193" t="s">
        <v>11564</v>
      </c>
      <c r="F520" s="194" t="s">
        <v>11565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11566</v>
      </c>
    </row>
    <row r="521" spans="1:65" s="2" customFormat="1" ht="11.25">
      <c r="A521" s="34"/>
      <c r="B521" s="35"/>
      <c r="C521" s="36"/>
      <c r="D521" s="205" t="s">
        <v>281</v>
      </c>
      <c r="E521" s="36"/>
      <c r="F521" s="206" t="s">
        <v>11567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>
      <c r="A523" s="34"/>
      <c r="B523" s="35"/>
      <c r="C523" s="232" t="s">
        <v>1897</v>
      </c>
      <c r="D523" s="232" t="s">
        <v>394</v>
      </c>
      <c r="E523" s="233" t="s">
        <v>11568</v>
      </c>
      <c r="F523" s="234" t="s">
        <v>11569</v>
      </c>
      <c r="G523" s="235" t="s">
        <v>5242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11570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>
      <c r="A525" s="34"/>
      <c r="B525" s="35"/>
      <c r="C525" s="192" t="s">
        <v>1903</v>
      </c>
      <c r="D525" s="192" t="s">
        <v>274</v>
      </c>
      <c r="E525" s="193" t="s">
        <v>11571</v>
      </c>
      <c r="F525" s="194" t="s">
        <v>11572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11573</v>
      </c>
    </row>
    <row r="526" spans="1:65" s="2" customFormat="1" ht="11.25">
      <c r="A526" s="34"/>
      <c r="B526" s="35"/>
      <c r="C526" s="36"/>
      <c r="D526" s="205" t="s">
        <v>281</v>
      </c>
      <c r="E526" s="36"/>
      <c r="F526" s="206" t="s">
        <v>11574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>
      <c r="A528" s="34"/>
      <c r="B528" s="35"/>
      <c r="C528" s="232" t="s">
        <v>1908</v>
      </c>
      <c r="D528" s="232" t="s">
        <v>394</v>
      </c>
      <c r="E528" s="233" t="s">
        <v>11216</v>
      </c>
      <c r="F528" s="234" t="s">
        <v>11217</v>
      </c>
      <c r="G528" s="235" t="s">
        <v>5242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11575</v>
      </c>
    </row>
    <row r="529" spans="1:65" s="14" customFormat="1" ht="11.25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>
      <c r="A530" s="34"/>
      <c r="B530" s="35"/>
      <c r="C530" s="192" t="s">
        <v>1922</v>
      </c>
      <c r="D530" s="192" t="s">
        <v>274</v>
      </c>
      <c r="E530" s="193" t="s">
        <v>11222</v>
      </c>
      <c r="F530" s="194" t="s">
        <v>11223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11576</v>
      </c>
    </row>
    <row r="531" spans="1:65" s="2" customFormat="1" ht="11.25">
      <c r="A531" s="34"/>
      <c r="B531" s="35"/>
      <c r="C531" s="36"/>
      <c r="D531" s="205" t="s">
        <v>281</v>
      </c>
      <c r="E531" s="36"/>
      <c r="F531" s="206" t="s">
        <v>11225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>
      <c r="A533" s="34"/>
      <c r="B533" s="35"/>
      <c r="C533" s="232" t="s">
        <v>1937</v>
      </c>
      <c r="D533" s="232" t="s">
        <v>394</v>
      </c>
      <c r="E533" s="233" t="s">
        <v>11467</v>
      </c>
      <c r="F533" s="234" t="s">
        <v>11379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11577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192" t="s">
        <v>1942</v>
      </c>
      <c r="D535" s="192" t="s">
        <v>274</v>
      </c>
      <c r="E535" s="193" t="s">
        <v>11230</v>
      </c>
      <c r="F535" s="194" t="s">
        <v>11231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11578</v>
      </c>
    </row>
    <row r="536" spans="1:65" s="2" customFormat="1" ht="11.25">
      <c r="A536" s="34"/>
      <c r="B536" s="35"/>
      <c r="C536" s="36"/>
      <c r="D536" s="205" t="s">
        <v>281</v>
      </c>
      <c r="E536" s="36"/>
      <c r="F536" s="206" t="s">
        <v>11233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232" t="s">
        <v>1954</v>
      </c>
      <c r="D538" s="232" t="s">
        <v>394</v>
      </c>
      <c r="E538" s="233" t="s">
        <v>11579</v>
      </c>
      <c r="F538" s="234" t="s">
        <v>11580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11581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7797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>
      <c r="A540" s="34"/>
      <c r="B540" s="35"/>
      <c r="C540" s="192" t="s">
        <v>1959</v>
      </c>
      <c r="D540" s="192" t="s">
        <v>274</v>
      </c>
      <c r="E540" s="193" t="s">
        <v>10282</v>
      </c>
      <c r="F540" s="194" t="s">
        <v>10283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11582</v>
      </c>
    </row>
    <row r="541" spans="1:65" s="2" customFormat="1" ht="11.25">
      <c r="A541" s="34"/>
      <c r="B541" s="35"/>
      <c r="C541" s="36"/>
      <c r="D541" s="205" t="s">
        <v>281</v>
      </c>
      <c r="E541" s="36"/>
      <c r="F541" s="206" t="s">
        <v>10285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>
      <c r="B542" s="221"/>
      <c r="C542" s="222"/>
      <c r="D542" s="212" t="s">
        <v>283</v>
      </c>
      <c r="E542" s="223" t="s">
        <v>1</v>
      </c>
      <c r="F542" s="224" t="s">
        <v>7797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>
      <c r="A543" s="34"/>
      <c r="B543" s="35"/>
      <c r="C543" s="232" t="s">
        <v>1967</v>
      </c>
      <c r="D543" s="232" t="s">
        <v>394</v>
      </c>
      <c r="E543" s="233" t="s">
        <v>11583</v>
      </c>
      <c r="F543" s="234" t="s">
        <v>11584</v>
      </c>
      <c r="G543" s="235" t="s">
        <v>5242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11585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>
      <c r="A545" s="34"/>
      <c r="B545" s="35"/>
      <c r="C545" s="192" t="s">
        <v>1972</v>
      </c>
      <c r="D545" s="192" t="s">
        <v>274</v>
      </c>
      <c r="E545" s="193" t="s">
        <v>11586</v>
      </c>
      <c r="F545" s="194" t="s">
        <v>11587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11588</v>
      </c>
    </row>
    <row r="546" spans="1:65" s="2" customFormat="1" ht="11.25">
      <c r="A546" s="34"/>
      <c r="B546" s="35"/>
      <c r="C546" s="36"/>
      <c r="D546" s="205" t="s">
        <v>281</v>
      </c>
      <c r="E546" s="36"/>
      <c r="F546" s="206" t="s">
        <v>11589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>
      <c r="A548" s="34"/>
      <c r="B548" s="35"/>
      <c r="C548" s="192" t="s">
        <v>1981</v>
      </c>
      <c r="D548" s="192" t="s">
        <v>274</v>
      </c>
      <c r="E548" s="193" t="s">
        <v>11590</v>
      </c>
      <c r="F548" s="194" t="s">
        <v>11591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11592</v>
      </c>
    </row>
    <row r="549" spans="1:65" s="2" customFormat="1" ht="11.25">
      <c r="A549" s="34"/>
      <c r="B549" s="35"/>
      <c r="C549" s="36"/>
      <c r="D549" s="205" t="s">
        <v>281</v>
      </c>
      <c r="E549" s="36"/>
      <c r="F549" s="206" t="s">
        <v>11593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>
      <c r="A551" s="34"/>
      <c r="B551" s="35"/>
      <c r="C551" s="192" t="s">
        <v>1986</v>
      </c>
      <c r="D551" s="192" t="s">
        <v>274</v>
      </c>
      <c r="E551" s="193" t="s">
        <v>11594</v>
      </c>
      <c r="F551" s="194" t="s">
        <v>11595</v>
      </c>
      <c r="G551" s="195" t="s">
        <v>5242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11596</v>
      </c>
    </row>
    <row r="552" spans="1:65" s="14" customFormat="1" ht="11.25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>
      <c r="B553" s="176"/>
      <c r="C553" s="177"/>
      <c r="D553" s="178" t="s">
        <v>75</v>
      </c>
      <c r="E553" s="179" t="s">
        <v>11597</v>
      </c>
      <c r="F553" s="179" t="s">
        <v>11598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>
      <c r="A554" s="34"/>
      <c r="B554" s="35"/>
      <c r="C554" s="232" t="s">
        <v>1999</v>
      </c>
      <c r="D554" s="232" t="s">
        <v>394</v>
      </c>
      <c r="E554" s="233" t="s">
        <v>11599</v>
      </c>
      <c r="F554" s="234" t="s">
        <v>11600</v>
      </c>
      <c r="G554" s="235" t="s">
        <v>5242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11601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>
      <c r="A556" s="34"/>
      <c r="B556" s="35"/>
      <c r="C556" s="232" t="s">
        <v>2006</v>
      </c>
      <c r="D556" s="232" t="s">
        <v>394</v>
      </c>
      <c r="E556" s="233" t="s">
        <v>11602</v>
      </c>
      <c r="F556" s="234" t="s">
        <v>11603</v>
      </c>
      <c r="G556" s="235" t="s">
        <v>5242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11604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232" t="s">
        <v>2011</v>
      </c>
      <c r="D558" s="232" t="s">
        <v>394</v>
      </c>
      <c r="E558" s="233" t="s">
        <v>11605</v>
      </c>
      <c r="F558" s="234" t="s">
        <v>11606</v>
      </c>
      <c r="G558" s="235" t="s">
        <v>5242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11607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>
      <c r="A560" s="34"/>
      <c r="B560" s="35"/>
      <c r="C560" s="192" t="s">
        <v>2020</v>
      </c>
      <c r="D560" s="192" t="s">
        <v>274</v>
      </c>
      <c r="E560" s="193" t="s">
        <v>11608</v>
      </c>
      <c r="F560" s="194" t="s">
        <v>11609</v>
      </c>
      <c r="G560" s="195" t="s">
        <v>5242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11610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>
      <c r="B562" s="176"/>
      <c r="C562" s="177"/>
      <c r="D562" s="178" t="s">
        <v>75</v>
      </c>
      <c r="E562" s="179" t="s">
        <v>11611</v>
      </c>
      <c r="F562" s="179" t="s">
        <v>11612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>
      <c r="A563" s="34"/>
      <c r="B563" s="35"/>
      <c r="C563" s="232" t="s">
        <v>2029</v>
      </c>
      <c r="D563" s="232" t="s">
        <v>394</v>
      </c>
      <c r="E563" s="233" t="s">
        <v>11216</v>
      </c>
      <c r="F563" s="234" t="s">
        <v>11217</v>
      </c>
      <c r="G563" s="235" t="s">
        <v>5242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11613</v>
      </c>
    </row>
    <row r="564" spans="1:65" s="14" customFormat="1" ht="11.25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>
      <c r="A565" s="34"/>
      <c r="B565" s="35"/>
      <c r="C565" s="192" t="s">
        <v>2034</v>
      </c>
      <c r="D565" s="192" t="s">
        <v>274</v>
      </c>
      <c r="E565" s="193" t="s">
        <v>11222</v>
      </c>
      <c r="F565" s="194" t="s">
        <v>11223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11614</v>
      </c>
    </row>
    <row r="566" spans="1:65" s="2" customFormat="1" ht="11.25">
      <c r="A566" s="34"/>
      <c r="B566" s="35"/>
      <c r="C566" s="36"/>
      <c r="D566" s="205" t="s">
        <v>281</v>
      </c>
      <c r="E566" s="36"/>
      <c r="F566" s="206" t="s">
        <v>11225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>
      <c r="A568" s="34"/>
      <c r="B568" s="35"/>
      <c r="C568" s="232" t="s">
        <v>2044</v>
      </c>
      <c r="D568" s="232" t="s">
        <v>394</v>
      </c>
      <c r="E568" s="233" t="s">
        <v>11467</v>
      </c>
      <c r="F568" s="234" t="s">
        <v>11379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11615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>
      <c r="A570" s="34"/>
      <c r="B570" s="35"/>
      <c r="C570" s="192" t="s">
        <v>2051</v>
      </c>
      <c r="D570" s="192" t="s">
        <v>274</v>
      </c>
      <c r="E570" s="193" t="s">
        <v>11230</v>
      </c>
      <c r="F570" s="194" t="s">
        <v>11231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11616</v>
      </c>
    </row>
    <row r="571" spans="1:65" s="2" customFormat="1" ht="11.25">
      <c r="A571" s="34"/>
      <c r="B571" s="35"/>
      <c r="C571" s="36"/>
      <c r="D571" s="205" t="s">
        <v>281</v>
      </c>
      <c r="E571" s="36"/>
      <c r="F571" s="206" t="s">
        <v>11233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>
      <c r="A573" s="34"/>
      <c r="B573" s="35"/>
      <c r="C573" s="232" t="s">
        <v>2066</v>
      </c>
      <c r="D573" s="232" t="s">
        <v>394</v>
      </c>
      <c r="E573" s="233" t="s">
        <v>11617</v>
      </c>
      <c r="F573" s="234" t="s">
        <v>11535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11618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11229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>
      <c r="A575" s="34"/>
      <c r="B575" s="35"/>
      <c r="C575" s="192" t="s">
        <v>2071</v>
      </c>
      <c r="D575" s="192" t="s">
        <v>274</v>
      </c>
      <c r="E575" s="193" t="s">
        <v>10282</v>
      </c>
      <c r="F575" s="194" t="s">
        <v>10283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11619</v>
      </c>
    </row>
    <row r="576" spans="1:65" s="2" customFormat="1" ht="11.25">
      <c r="A576" s="34"/>
      <c r="B576" s="35"/>
      <c r="C576" s="36"/>
      <c r="D576" s="205" t="s">
        <v>281</v>
      </c>
      <c r="E576" s="36"/>
      <c r="F576" s="206" t="s">
        <v>10285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11229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>
      <c r="A578" s="34"/>
      <c r="B578" s="35"/>
      <c r="C578" s="232" t="s">
        <v>2079</v>
      </c>
      <c r="D578" s="232" t="s">
        <v>394</v>
      </c>
      <c r="E578" s="233" t="s">
        <v>11620</v>
      </c>
      <c r="F578" s="234" t="s">
        <v>11621</v>
      </c>
      <c r="G578" s="235" t="s">
        <v>5242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11622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>
      <c r="A580" s="34"/>
      <c r="B580" s="35"/>
      <c r="C580" s="192" t="s">
        <v>2084</v>
      </c>
      <c r="D580" s="192" t="s">
        <v>274</v>
      </c>
      <c r="E580" s="193" t="s">
        <v>11259</v>
      </c>
      <c r="F580" s="194" t="s">
        <v>11260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11623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11262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>
      <c r="A583" s="34"/>
      <c r="B583" s="35"/>
      <c r="C583" s="192" t="s">
        <v>2089</v>
      </c>
      <c r="D583" s="192" t="s">
        <v>274</v>
      </c>
      <c r="E583" s="193" t="s">
        <v>11263</v>
      </c>
      <c r="F583" s="194" t="s">
        <v>11264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11624</v>
      </c>
    </row>
    <row r="584" spans="1:65" s="2" customFormat="1" ht="11.25">
      <c r="A584" s="34"/>
      <c r="B584" s="35"/>
      <c r="C584" s="36"/>
      <c r="D584" s="205" t="s">
        <v>281</v>
      </c>
      <c r="E584" s="36"/>
      <c r="F584" s="206" t="s">
        <v>11266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7/usx5XmRz4/Zl3IeIbu34XhrWx1KQ3x95vTE/kEgfpNVSG++NNvHS/qtMERpNO2OoFJv7uqrrRD/TzVZK1vKg==" saltValue="HH9B+Fg3fa4nQUAGkrkl4CzS0+KcRGZw2uhAOIi6lIk9MD/25RUF+Ph6q9zNF2LQLANrPxsjaVMismxGzDnR3Q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11625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11626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11627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45183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11628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>
      <c r="A123" s="34"/>
      <c r="B123" s="35"/>
      <c r="C123" s="232" t="s">
        <v>16</v>
      </c>
      <c r="D123" s="232" t="s">
        <v>394</v>
      </c>
      <c r="E123" s="233" t="s">
        <v>11629</v>
      </c>
      <c r="F123" s="234" t="s">
        <v>11630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11631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>
      <c r="A125" s="34"/>
      <c r="B125" s="35"/>
      <c r="C125" s="232" t="s">
        <v>84</v>
      </c>
      <c r="D125" s="232" t="s">
        <v>394</v>
      </c>
      <c r="E125" s="233" t="s">
        <v>11632</v>
      </c>
      <c r="F125" s="234" t="s">
        <v>11633</v>
      </c>
      <c r="G125" s="235" t="s">
        <v>5242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11634</v>
      </c>
    </row>
    <row r="126" spans="1:65" s="14" customFormat="1" ht="11.25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>
      <c r="A127" s="34"/>
      <c r="B127" s="35"/>
      <c r="C127" s="192" t="s">
        <v>291</v>
      </c>
      <c r="D127" s="192" t="s">
        <v>274</v>
      </c>
      <c r="E127" s="193" t="s">
        <v>11635</v>
      </c>
      <c r="F127" s="194" t="s">
        <v>11636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11637</v>
      </c>
    </row>
    <row r="128" spans="1:65" s="2" customFormat="1" ht="11.25">
      <c r="A128" s="34"/>
      <c r="B128" s="35"/>
      <c r="C128" s="36"/>
      <c r="D128" s="205" t="s">
        <v>281</v>
      </c>
      <c r="E128" s="36"/>
      <c r="F128" s="206" t="s">
        <v>11638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>
      <c r="A130" s="34"/>
      <c r="B130" s="35"/>
      <c r="C130" s="232" t="s">
        <v>279</v>
      </c>
      <c r="D130" s="232" t="s">
        <v>394</v>
      </c>
      <c r="E130" s="233" t="s">
        <v>11639</v>
      </c>
      <c r="F130" s="234" t="s">
        <v>11640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11641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11642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11643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>
      <c r="A133" s="34"/>
      <c r="B133" s="35"/>
      <c r="C133" s="232" t="s">
        <v>4523</v>
      </c>
      <c r="D133" s="232" t="s">
        <v>394</v>
      </c>
      <c r="E133" s="233" t="s">
        <v>11644</v>
      </c>
      <c r="F133" s="234" t="s">
        <v>11645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11646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11647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11648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11649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11650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>
      <c r="A138" s="34"/>
      <c r="B138" s="35"/>
      <c r="C138" s="232" t="s">
        <v>305</v>
      </c>
      <c r="D138" s="232" t="s">
        <v>394</v>
      </c>
      <c r="E138" s="233" t="s">
        <v>11651</v>
      </c>
      <c r="F138" s="234" t="s">
        <v>11652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11653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5693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>
      <c r="A140" s="34"/>
      <c r="B140" s="35"/>
      <c r="C140" s="192" t="s">
        <v>4532</v>
      </c>
      <c r="D140" s="192" t="s">
        <v>274</v>
      </c>
      <c r="E140" s="193" t="s">
        <v>10282</v>
      </c>
      <c r="F140" s="194" t="s">
        <v>10283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10285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11654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>
      <c r="A143" s="34"/>
      <c r="B143" s="35"/>
      <c r="C143" s="232" t="s">
        <v>313</v>
      </c>
      <c r="D143" s="232" t="s">
        <v>394</v>
      </c>
      <c r="E143" s="233" t="s">
        <v>11655</v>
      </c>
      <c r="F143" s="234" t="s">
        <v>11656</v>
      </c>
      <c r="G143" s="235" t="s">
        <v>5242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11657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11658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2526</v>
      </c>
      <c r="D145" s="192" t="s">
        <v>274</v>
      </c>
      <c r="E145" s="193" t="s">
        <v>11659</v>
      </c>
      <c r="F145" s="194" t="s">
        <v>11660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11661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11662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11658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>
      <c r="A148" s="34"/>
      <c r="B148" s="35"/>
      <c r="C148" s="232" t="s">
        <v>320</v>
      </c>
      <c r="D148" s="232" t="s">
        <v>394</v>
      </c>
      <c r="E148" s="233" t="s">
        <v>11226</v>
      </c>
      <c r="F148" s="234" t="s">
        <v>11227</v>
      </c>
      <c r="G148" s="235" t="s">
        <v>5242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11663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>
      <c r="A150" s="34"/>
      <c r="B150" s="35"/>
      <c r="C150" s="192" t="s">
        <v>330</v>
      </c>
      <c r="D150" s="192" t="s">
        <v>274</v>
      </c>
      <c r="E150" s="193" t="s">
        <v>11230</v>
      </c>
      <c r="F150" s="194" t="s">
        <v>11231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11664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11233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>
      <c r="A153" s="34"/>
      <c r="B153" s="35"/>
      <c r="C153" s="232" t="s">
        <v>344</v>
      </c>
      <c r="D153" s="232" t="s">
        <v>394</v>
      </c>
      <c r="E153" s="233" t="s">
        <v>11665</v>
      </c>
      <c r="F153" s="234" t="s">
        <v>11666</v>
      </c>
      <c r="G153" s="235" t="s">
        <v>5242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11667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>
      <c r="B156" s="210"/>
      <c r="C156" s="211"/>
      <c r="D156" s="212" t="s">
        <v>283</v>
      </c>
      <c r="E156" s="213" t="s">
        <v>1</v>
      </c>
      <c r="F156" s="214" t="s">
        <v>11668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192" t="s">
        <v>4826</v>
      </c>
      <c r="D158" s="192" t="s">
        <v>274</v>
      </c>
      <c r="E158" s="193" t="s">
        <v>11669</v>
      </c>
      <c r="F158" s="194" t="s">
        <v>11670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11671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11672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232" t="s">
        <v>5121</v>
      </c>
      <c r="D161" s="232" t="s">
        <v>394</v>
      </c>
      <c r="E161" s="233" t="s">
        <v>11673</v>
      </c>
      <c r="F161" s="234" t="s">
        <v>11674</v>
      </c>
      <c r="G161" s="235" t="s">
        <v>5242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11675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11676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11677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11678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11668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11679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232" t="s">
        <v>8</v>
      </c>
      <c r="D168" s="232" t="s">
        <v>394</v>
      </c>
      <c r="E168" s="233" t="s">
        <v>11680</v>
      </c>
      <c r="F168" s="234" t="s">
        <v>11681</v>
      </c>
      <c r="G168" s="235" t="s">
        <v>5242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>
      <c r="B171" s="210"/>
      <c r="C171" s="211"/>
      <c r="D171" s="212" t="s">
        <v>283</v>
      </c>
      <c r="E171" s="213" t="s">
        <v>1</v>
      </c>
      <c r="F171" s="214" t="s">
        <v>11668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>
      <c r="A173" s="34"/>
      <c r="B173" s="35"/>
      <c r="C173" s="232" t="s">
        <v>358</v>
      </c>
      <c r="D173" s="232" t="s">
        <v>394</v>
      </c>
      <c r="E173" s="233" t="s">
        <v>11683</v>
      </c>
      <c r="F173" s="234" t="s">
        <v>11684</v>
      </c>
      <c r="G173" s="235" t="s">
        <v>5242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11685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>
      <c r="B176" s="210"/>
      <c r="C176" s="211"/>
      <c r="D176" s="212" t="s">
        <v>283</v>
      </c>
      <c r="E176" s="213" t="s">
        <v>1</v>
      </c>
      <c r="F176" s="214" t="s">
        <v>11668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11686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363</v>
      </c>
      <c r="D178" s="192" t="s">
        <v>274</v>
      </c>
      <c r="E178" s="193" t="s">
        <v>11687</v>
      </c>
      <c r="F178" s="194" t="s">
        <v>11688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11689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11690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>
      <c r="A181" s="34"/>
      <c r="B181" s="35"/>
      <c r="C181" s="192" t="s">
        <v>368</v>
      </c>
      <c r="D181" s="192" t="s">
        <v>274</v>
      </c>
      <c r="E181" s="193" t="s">
        <v>11691</v>
      </c>
      <c r="F181" s="194" t="s">
        <v>11692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11693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11694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232" t="s">
        <v>5995</v>
      </c>
      <c r="D184" s="232" t="s">
        <v>394</v>
      </c>
      <c r="E184" s="233" t="s">
        <v>11695</v>
      </c>
      <c r="F184" s="234" t="s">
        <v>11696</v>
      </c>
      <c r="G184" s="235" t="s">
        <v>5242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11697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>
      <c r="B187" s="210"/>
      <c r="C187" s="211"/>
      <c r="D187" s="212" t="s">
        <v>283</v>
      </c>
      <c r="E187" s="213" t="s">
        <v>1</v>
      </c>
      <c r="F187" s="214" t="s">
        <v>11668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11698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232" t="s">
        <v>377</v>
      </c>
      <c r="D189" s="232" t="s">
        <v>394</v>
      </c>
      <c r="E189" s="233" t="s">
        <v>11699</v>
      </c>
      <c r="F189" s="234" t="s">
        <v>11700</v>
      </c>
      <c r="G189" s="235" t="s">
        <v>5242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11701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>
      <c r="B192" s="210"/>
      <c r="C192" s="211"/>
      <c r="D192" s="212" t="s">
        <v>283</v>
      </c>
      <c r="E192" s="213" t="s">
        <v>1</v>
      </c>
      <c r="F192" s="214" t="s">
        <v>11668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11702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>
      <c r="A194" s="34"/>
      <c r="B194" s="35"/>
      <c r="C194" s="232" t="s">
        <v>7</v>
      </c>
      <c r="D194" s="232" t="s">
        <v>394</v>
      </c>
      <c r="E194" s="233" t="s">
        <v>11703</v>
      </c>
      <c r="F194" s="234" t="s">
        <v>11704</v>
      </c>
      <c r="G194" s="235" t="s">
        <v>5242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11705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11702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393</v>
      </c>
      <c r="D199" s="192" t="s">
        <v>274</v>
      </c>
      <c r="E199" s="193" t="s">
        <v>11706</v>
      </c>
      <c r="F199" s="194" t="s">
        <v>11707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11708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>
      <c r="A202" s="34"/>
      <c r="B202" s="35"/>
      <c r="C202" s="232" t="s">
        <v>399</v>
      </c>
      <c r="D202" s="232" t="s">
        <v>394</v>
      </c>
      <c r="E202" s="233" t="s">
        <v>11709</v>
      </c>
      <c r="F202" s="234" t="s">
        <v>11710</v>
      </c>
      <c r="G202" s="235" t="s">
        <v>5242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>
      <c r="A204" s="34"/>
      <c r="B204" s="35"/>
      <c r="C204" s="192" t="s">
        <v>413</v>
      </c>
      <c r="D204" s="192" t="s">
        <v>274</v>
      </c>
      <c r="E204" s="193" t="s">
        <v>11712</v>
      </c>
      <c r="F204" s="194" t="s">
        <v>11713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11715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232" t="s">
        <v>417</v>
      </c>
      <c r="D207" s="232" t="s">
        <v>394</v>
      </c>
      <c r="E207" s="233" t="s">
        <v>11716</v>
      </c>
      <c r="F207" s="234" t="s">
        <v>11717</v>
      </c>
      <c r="G207" s="235" t="s">
        <v>5242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11718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431</v>
      </c>
      <c r="D209" s="192" t="s">
        <v>274</v>
      </c>
      <c r="E209" s="193" t="s">
        <v>11719</v>
      </c>
      <c r="F209" s="194" t="s">
        <v>11720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11722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>
      <c r="A212" s="34"/>
      <c r="B212" s="35"/>
      <c r="C212" s="232" t="s">
        <v>448</v>
      </c>
      <c r="D212" s="232" t="s">
        <v>394</v>
      </c>
      <c r="E212" s="233" t="s">
        <v>11723</v>
      </c>
      <c r="F212" s="234" t="s">
        <v>11724</v>
      </c>
      <c r="G212" s="235" t="s">
        <v>5242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453</v>
      </c>
      <c r="D214" s="192" t="s">
        <v>274</v>
      </c>
      <c r="E214" s="193" t="s">
        <v>11726</v>
      </c>
      <c r="F214" s="194" t="s">
        <v>11727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11729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464</v>
      </c>
      <c r="D217" s="232" t="s">
        <v>394</v>
      </c>
      <c r="E217" s="233" t="s">
        <v>11730</v>
      </c>
      <c r="F217" s="234" t="s">
        <v>11731</v>
      </c>
      <c r="G217" s="235" t="s">
        <v>5242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11668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192" t="s">
        <v>471</v>
      </c>
      <c r="D222" s="192" t="s">
        <v>274</v>
      </c>
      <c r="E222" s="193" t="s">
        <v>11733</v>
      </c>
      <c r="F222" s="194" t="s">
        <v>11734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11735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11736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232" t="s">
        <v>476</v>
      </c>
      <c r="D225" s="232" t="s">
        <v>394</v>
      </c>
      <c r="E225" s="233" t="s">
        <v>11737</v>
      </c>
      <c r="F225" s="234" t="s">
        <v>11738</v>
      </c>
      <c r="G225" s="235" t="s">
        <v>5242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11739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>
      <c r="B228" s="210"/>
      <c r="C228" s="211"/>
      <c r="D228" s="212" t="s">
        <v>283</v>
      </c>
      <c r="E228" s="213" t="s">
        <v>1</v>
      </c>
      <c r="F228" s="214" t="s">
        <v>11668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>
      <c r="A230" s="34"/>
      <c r="B230" s="35"/>
      <c r="C230" s="192" t="s">
        <v>483</v>
      </c>
      <c r="D230" s="192" t="s">
        <v>274</v>
      </c>
      <c r="E230" s="193" t="s">
        <v>11740</v>
      </c>
      <c r="F230" s="194" t="s">
        <v>11741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11742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11743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>
      <c r="A233" s="34"/>
      <c r="B233" s="35"/>
      <c r="C233" s="192" t="s">
        <v>491</v>
      </c>
      <c r="D233" s="192" t="s">
        <v>274</v>
      </c>
      <c r="E233" s="193" t="s">
        <v>11744</v>
      </c>
      <c r="F233" s="194" t="s">
        <v>11745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11746</v>
      </c>
    </row>
    <row r="234" spans="1:65" s="2" customFormat="1" ht="11.25">
      <c r="A234" s="34"/>
      <c r="B234" s="35"/>
      <c r="C234" s="36"/>
      <c r="D234" s="205" t="s">
        <v>281</v>
      </c>
      <c r="E234" s="36"/>
      <c r="F234" s="206" t="s">
        <v>11747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>
      <c r="A236" s="34"/>
      <c r="B236" s="35"/>
      <c r="C236" s="192" t="s">
        <v>496</v>
      </c>
      <c r="D236" s="192" t="s">
        <v>274</v>
      </c>
      <c r="E236" s="193" t="s">
        <v>11748</v>
      </c>
      <c r="F236" s="194" t="s">
        <v>11749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11750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11751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>
      <c r="A239" s="34"/>
      <c r="B239" s="35"/>
      <c r="C239" s="192" t="s">
        <v>504</v>
      </c>
      <c r="D239" s="192" t="s">
        <v>274</v>
      </c>
      <c r="E239" s="193" t="s">
        <v>11752</v>
      </c>
      <c r="F239" s="194" t="s">
        <v>11753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11754</v>
      </c>
    </row>
    <row r="240" spans="1:65" s="2" customFormat="1" ht="11.25">
      <c r="A240" s="34"/>
      <c r="B240" s="35"/>
      <c r="C240" s="36"/>
      <c r="D240" s="205" t="s">
        <v>281</v>
      </c>
      <c r="E240" s="36"/>
      <c r="F240" s="206" t="s">
        <v>11755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192" t="s">
        <v>511</v>
      </c>
      <c r="D242" s="192" t="s">
        <v>274</v>
      </c>
      <c r="E242" s="193" t="s">
        <v>11756</v>
      </c>
      <c r="F242" s="194" t="s">
        <v>11757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11758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11759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>
      <c r="A245" s="34"/>
      <c r="B245" s="35"/>
      <c r="C245" s="192" t="s">
        <v>516</v>
      </c>
      <c r="D245" s="192" t="s">
        <v>274</v>
      </c>
      <c r="E245" s="193" t="s">
        <v>11760</v>
      </c>
      <c r="F245" s="194" t="s">
        <v>11761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11762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11763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PTbjqykmSuy429uBBCA2lqVGGVtcyKR8uV2SzRrypteUOzmhiDpnAz4rgapjN7rxIlp5JoFKd+KiJrZHqzRlzA==" saltValue="tafv9LK3leIh6V6cpLFlwrWz403rdn3Qdefy5dPSTvLUZfuqfUUthvMOKuvVfsiK4q+aK21b/CRNtRTvDBDoTw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11764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11765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11766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11767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11768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11769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45183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7983</v>
      </c>
      <c r="F125" s="179" t="s">
        <v>11770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>
      <c r="A126" s="34"/>
      <c r="B126" s="35"/>
      <c r="C126" s="192" t="s">
        <v>16</v>
      </c>
      <c r="D126" s="192" t="s">
        <v>274</v>
      </c>
      <c r="E126" s="193" t="s">
        <v>11771</v>
      </c>
      <c r="F126" s="194" t="s">
        <v>11772</v>
      </c>
      <c r="G126" s="195" t="s">
        <v>5242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>
      <c r="B127" s="210"/>
      <c r="C127" s="211"/>
      <c r="D127" s="212" t="s">
        <v>283</v>
      </c>
      <c r="E127" s="213" t="s">
        <v>1</v>
      </c>
      <c r="F127" s="214" t="s">
        <v>11773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>
      <c r="B128" s="210"/>
      <c r="C128" s="211"/>
      <c r="D128" s="212" t="s">
        <v>283</v>
      </c>
      <c r="E128" s="213" t="s">
        <v>1</v>
      </c>
      <c r="F128" s="214" t="s">
        <v>11774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11775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11776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11777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>
      <c r="B133" s="246"/>
      <c r="C133" s="247"/>
      <c r="D133" s="212" t="s">
        <v>283</v>
      </c>
      <c r="E133" s="248" t="s">
        <v>1</v>
      </c>
      <c r="F133" s="249" t="s">
        <v>5942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>
      <c r="A134" s="34"/>
      <c r="B134" s="35"/>
      <c r="C134" s="192" t="s">
        <v>84</v>
      </c>
      <c r="D134" s="192" t="s">
        <v>274</v>
      </c>
      <c r="E134" s="193" t="s">
        <v>11778</v>
      </c>
      <c r="F134" s="194" t="s">
        <v>11779</v>
      </c>
      <c r="G134" s="195" t="s">
        <v>5242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>
      <c r="B135" s="176"/>
      <c r="C135" s="177"/>
      <c r="D135" s="178" t="s">
        <v>75</v>
      </c>
      <c r="E135" s="179" t="s">
        <v>7985</v>
      </c>
      <c r="F135" s="179" t="s">
        <v>11780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>
      <c r="A136" s="34"/>
      <c r="B136" s="35"/>
      <c r="C136" s="192" t="s">
        <v>291</v>
      </c>
      <c r="D136" s="192" t="s">
        <v>274</v>
      </c>
      <c r="E136" s="193" t="s">
        <v>11781</v>
      </c>
      <c r="F136" s="194" t="s">
        <v>11782</v>
      </c>
      <c r="G136" s="195" t="s">
        <v>5242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11783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279</v>
      </c>
      <c r="D140" s="192" t="s">
        <v>274</v>
      </c>
      <c r="E140" s="193" t="s">
        <v>11784</v>
      </c>
      <c r="F140" s="194" t="s">
        <v>11785</v>
      </c>
      <c r="G140" s="195" t="s">
        <v>5242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11786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11787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>
      <c r="A145" s="34"/>
      <c r="B145" s="35"/>
      <c r="C145" s="192" t="s">
        <v>4523</v>
      </c>
      <c r="D145" s="192" t="s">
        <v>274</v>
      </c>
      <c r="E145" s="193" t="s">
        <v>11788</v>
      </c>
      <c r="F145" s="194" t="s">
        <v>11789</v>
      </c>
      <c r="G145" s="195" t="s">
        <v>5242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11786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11787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>
      <c r="A150" s="34"/>
      <c r="B150" s="35"/>
      <c r="C150" s="192" t="s">
        <v>305</v>
      </c>
      <c r="D150" s="192" t="s">
        <v>274</v>
      </c>
      <c r="E150" s="193" t="s">
        <v>11790</v>
      </c>
      <c r="F150" s="194" t="s">
        <v>11791</v>
      </c>
      <c r="G150" s="195" t="s">
        <v>5242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11787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11792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>
      <c r="B154" s="246"/>
      <c r="C154" s="247"/>
      <c r="D154" s="212" t="s">
        <v>283</v>
      </c>
      <c r="E154" s="248" t="s">
        <v>1</v>
      </c>
      <c r="F154" s="249" t="s">
        <v>5942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>
      <c r="A155" s="34"/>
      <c r="B155" s="35"/>
      <c r="C155" s="192" t="s">
        <v>4532</v>
      </c>
      <c r="D155" s="192" t="s">
        <v>274</v>
      </c>
      <c r="E155" s="193" t="s">
        <v>11793</v>
      </c>
      <c r="F155" s="194" t="s">
        <v>11794</v>
      </c>
      <c r="G155" s="195" t="s">
        <v>5242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5121</v>
      </c>
    </row>
    <row r="156" spans="1:65" s="2" customFormat="1" ht="16.5" customHeight="1">
      <c r="A156" s="34"/>
      <c r="B156" s="35"/>
      <c r="C156" s="192" t="s">
        <v>313</v>
      </c>
      <c r="D156" s="192" t="s">
        <v>274</v>
      </c>
      <c r="E156" s="193" t="s">
        <v>11795</v>
      </c>
      <c r="F156" s="194" t="s">
        <v>11796</v>
      </c>
      <c r="G156" s="195" t="s">
        <v>5242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>
      <c r="A157" s="34"/>
      <c r="B157" s="35"/>
      <c r="C157" s="192" t="s">
        <v>2526</v>
      </c>
      <c r="D157" s="192" t="s">
        <v>274</v>
      </c>
      <c r="E157" s="193" t="s">
        <v>11797</v>
      </c>
      <c r="F157" s="194" t="s">
        <v>11798</v>
      </c>
      <c r="G157" s="195" t="s">
        <v>5242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11799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11800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>
      <c r="B161" s="246"/>
      <c r="C161" s="247"/>
      <c r="D161" s="212" t="s">
        <v>283</v>
      </c>
      <c r="E161" s="248" t="s">
        <v>1</v>
      </c>
      <c r="F161" s="249" t="s">
        <v>5942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8019</v>
      </c>
      <c r="F162" s="179" t="s">
        <v>11801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>
      <c r="A163" s="34"/>
      <c r="B163" s="35"/>
      <c r="C163" s="192" t="s">
        <v>320</v>
      </c>
      <c r="D163" s="192" t="s">
        <v>274</v>
      </c>
      <c r="E163" s="193" t="s">
        <v>11802</v>
      </c>
      <c r="F163" s="194" t="s">
        <v>11803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>
      <c r="A164" s="34"/>
      <c r="B164" s="35"/>
      <c r="C164" s="192" t="s">
        <v>330</v>
      </c>
      <c r="D164" s="192" t="s">
        <v>274</v>
      </c>
      <c r="E164" s="193" t="s">
        <v>11804</v>
      </c>
      <c r="F164" s="194" t="s">
        <v>11805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>
      <c r="A165" s="34"/>
      <c r="B165" s="35"/>
      <c r="C165" s="192" t="s">
        <v>344</v>
      </c>
      <c r="D165" s="192" t="s">
        <v>274</v>
      </c>
      <c r="E165" s="193" t="s">
        <v>11806</v>
      </c>
      <c r="F165" s="194" t="s">
        <v>11807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>
      <c r="A166" s="34"/>
      <c r="B166" s="35"/>
      <c r="C166" s="192" t="s">
        <v>4826</v>
      </c>
      <c r="D166" s="192" t="s">
        <v>274</v>
      </c>
      <c r="E166" s="193" t="s">
        <v>11808</v>
      </c>
      <c r="F166" s="194" t="s">
        <v>11809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>
      <c r="A167" s="34"/>
      <c r="B167" s="35"/>
      <c r="C167" s="192" t="s">
        <v>5121</v>
      </c>
      <c r="D167" s="192" t="s">
        <v>274</v>
      </c>
      <c r="E167" s="193" t="s">
        <v>11810</v>
      </c>
      <c r="F167" s="194" t="s">
        <v>11811</v>
      </c>
      <c r="G167" s="195" t="s">
        <v>11812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>
      <c r="A168" s="34"/>
      <c r="B168" s="35"/>
      <c r="C168" s="192" t="s">
        <v>8</v>
      </c>
      <c r="D168" s="192" t="s">
        <v>274</v>
      </c>
      <c r="E168" s="193" t="s">
        <v>11813</v>
      </c>
      <c r="F168" s="194" t="s">
        <v>11814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>
      <c r="A169" s="34"/>
      <c r="B169" s="35"/>
      <c r="C169" s="192" t="s">
        <v>358</v>
      </c>
      <c r="D169" s="192" t="s">
        <v>274</v>
      </c>
      <c r="E169" s="193" t="s">
        <v>11815</v>
      </c>
      <c r="F169" s="194" t="s">
        <v>11816</v>
      </c>
      <c r="G169" s="195" t="s">
        <v>5242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>
      <c r="A170" s="34"/>
      <c r="B170" s="35"/>
      <c r="C170" s="192" t="s">
        <v>363</v>
      </c>
      <c r="D170" s="192" t="s">
        <v>274</v>
      </c>
      <c r="E170" s="193" t="s">
        <v>11817</v>
      </c>
      <c r="F170" s="194" t="s">
        <v>11818</v>
      </c>
      <c r="G170" s="195" t="s">
        <v>5242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>
      <c r="A171" s="34"/>
      <c r="B171" s="35"/>
      <c r="C171" s="192" t="s">
        <v>368</v>
      </c>
      <c r="D171" s="192" t="s">
        <v>274</v>
      </c>
      <c r="E171" s="193" t="s">
        <v>11819</v>
      </c>
      <c r="F171" s="194" t="s">
        <v>11820</v>
      </c>
      <c r="G171" s="195" t="s">
        <v>5242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>
      <c r="A172" s="34"/>
      <c r="B172" s="35"/>
      <c r="C172" s="192" t="s">
        <v>5995</v>
      </c>
      <c r="D172" s="192" t="s">
        <v>274</v>
      </c>
      <c r="E172" s="193" t="s">
        <v>11821</v>
      </c>
      <c r="F172" s="194" t="s">
        <v>11822</v>
      </c>
      <c r="G172" s="195" t="s">
        <v>5242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>
      <c r="A173" s="34"/>
      <c r="B173" s="35"/>
      <c r="C173" s="192" t="s">
        <v>377</v>
      </c>
      <c r="D173" s="192" t="s">
        <v>274</v>
      </c>
      <c r="E173" s="193" t="s">
        <v>11823</v>
      </c>
      <c r="F173" s="194" t="s">
        <v>11824</v>
      </c>
      <c r="G173" s="195" t="s">
        <v>5242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>
      <c r="A174" s="34"/>
      <c r="B174" s="35"/>
      <c r="C174" s="192" t="s">
        <v>7</v>
      </c>
      <c r="D174" s="192" t="s">
        <v>274</v>
      </c>
      <c r="E174" s="193" t="s">
        <v>11825</v>
      </c>
      <c r="F174" s="194" t="s">
        <v>11826</v>
      </c>
      <c r="G174" s="195" t="s">
        <v>5242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>
      <c r="A175" s="34"/>
      <c r="B175" s="35"/>
      <c r="C175" s="192" t="s">
        <v>393</v>
      </c>
      <c r="D175" s="192" t="s">
        <v>274</v>
      </c>
      <c r="E175" s="193" t="s">
        <v>11827</v>
      </c>
      <c r="F175" s="194" t="s">
        <v>11828</v>
      </c>
      <c r="G175" s="195" t="s">
        <v>5242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>
      <c r="A176" s="34"/>
      <c r="B176" s="35"/>
      <c r="C176" s="192" t="s">
        <v>399</v>
      </c>
      <c r="D176" s="192" t="s">
        <v>274</v>
      </c>
      <c r="E176" s="193" t="s">
        <v>11829</v>
      </c>
      <c r="F176" s="194" t="s">
        <v>11830</v>
      </c>
      <c r="G176" s="195" t="s">
        <v>5242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11831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11832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11833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11834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>
      <c r="B182" s="246"/>
      <c r="C182" s="247"/>
      <c r="D182" s="212" t="s">
        <v>283</v>
      </c>
      <c r="E182" s="248" t="s">
        <v>1</v>
      </c>
      <c r="F182" s="249" t="s">
        <v>5942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11835</v>
      </c>
      <c r="F183" s="194" t="s">
        <v>11836</v>
      </c>
      <c r="G183" s="195" t="s">
        <v>5242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11837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>
      <c r="A187" s="34"/>
      <c r="B187" s="35"/>
      <c r="C187" s="192" t="s">
        <v>417</v>
      </c>
      <c r="D187" s="192" t="s">
        <v>274</v>
      </c>
      <c r="E187" s="193" t="s">
        <v>11838</v>
      </c>
      <c r="F187" s="194" t="s">
        <v>11839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>
      <c r="A188" s="34"/>
      <c r="B188" s="35"/>
      <c r="C188" s="192" t="s">
        <v>431</v>
      </c>
      <c r="D188" s="192" t="s">
        <v>274</v>
      </c>
      <c r="E188" s="193" t="s">
        <v>11840</v>
      </c>
      <c r="F188" s="194" t="s">
        <v>11841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>
      <c r="A189" s="34"/>
      <c r="B189" s="35"/>
      <c r="C189" s="192" t="s">
        <v>448</v>
      </c>
      <c r="D189" s="192" t="s">
        <v>274</v>
      </c>
      <c r="E189" s="193" t="s">
        <v>11842</v>
      </c>
      <c r="F189" s="194" t="s">
        <v>11843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>
      <c r="A190" s="34"/>
      <c r="B190" s="35"/>
      <c r="C190" s="192" t="s">
        <v>453</v>
      </c>
      <c r="D190" s="192" t="s">
        <v>274</v>
      </c>
      <c r="E190" s="193" t="s">
        <v>11844</v>
      </c>
      <c r="F190" s="194" t="s">
        <v>11845</v>
      </c>
      <c r="G190" s="195" t="s">
        <v>5242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>
      <c r="B191" s="176"/>
      <c r="C191" s="177"/>
      <c r="D191" s="178" t="s">
        <v>75</v>
      </c>
      <c r="E191" s="179" t="s">
        <v>8023</v>
      </c>
      <c r="F191" s="179" t="s">
        <v>11846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>
      <c r="A192" s="34"/>
      <c r="B192" s="35"/>
      <c r="C192" s="192" t="s">
        <v>464</v>
      </c>
      <c r="D192" s="192" t="s">
        <v>274</v>
      </c>
      <c r="E192" s="193" t="s">
        <v>11847</v>
      </c>
      <c r="F192" s="194" t="s">
        <v>11848</v>
      </c>
      <c r="G192" s="195" t="s">
        <v>5242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>
      <c r="A193" s="34"/>
      <c r="B193" s="35"/>
      <c r="C193" s="192" t="s">
        <v>471</v>
      </c>
      <c r="D193" s="192" t="s">
        <v>274</v>
      </c>
      <c r="E193" s="193" t="s">
        <v>11849</v>
      </c>
      <c r="F193" s="194" t="s">
        <v>11850</v>
      </c>
      <c r="G193" s="195" t="s">
        <v>5242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>
      <c r="A194" s="34"/>
      <c r="B194" s="35"/>
      <c r="C194" s="192" t="s">
        <v>476</v>
      </c>
      <c r="D194" s="192" t="s">
        <v>274</v>
      </c>
      <c r="E194" s="193" t="s">
        <v>11851</v>
      </c>
      <c r="F194" s="194" t="s">
        <v>10773</v>
      </c>
      <c r="G194" s="195" t="s">
        <v>5242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>
      <c r="A195" s="34"/>
      <c r="B195" s="35"/>
      <c r="C195" s="192" t="s">
        <v>491</v>
      </c>
      <c r="D195" s="192" t="s">
        <v>274</v>
      </c>
      <c r="E195" s="193" t="s">
        <v>11852</v>
      </c>
      <c r="F195" s="194" t="s">
        <v>11853</v>
      </c>
      <c r="G195" s="195" t="s">
        <v>5242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AXQUMKwTVY/NUTuryBZ949TPvRW6HGgXcgrTMcqZ2xksucTm5ap+YPZB+aNXOcjAcICfo5B2sGQpAQYlr05XcA==" saltValue="hx/X2TtExHw5lwih/me7LG61e+7VVG0NIQ88L36bqzgUvGFE/74Mi6jAmZSfOA2hEReQDpBCIrkrtEIrJ3MYSg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11854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11855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11856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45183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75</v>
      </c>
      <c r="E123" s="179" t="s">
        <v>11857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75</v>
      </c>
      <c r="E124" s="190" t="s">
        <v>11858</v>
      </c>
      <c r="F124" s="190" t="s">
        <v>11859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>
      <c r="A125" s="34"/>
      <c r="B125" s="35"/>
      <c r="C125" s="192" t="s">
        <v>16</v>
      </c>
      <c r="D125" s="192" t="s">
        <v>274</v>
      </c>
      <c r="E125" s="193" t="s">
        <v>11860</v>
      </c>
      <c r="F125" s="194" t="s">
        <v>11861</v>
      </c>
      <c r="G125" s="195" t="s">
        <v>8051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11862</v>
      </c>
    </row>
    <row r="126" spans="1:65" s="2" customFormat="1" ht="33" customHeight="1">
      <c r="A126" s="34"/>
      <c r="B126" s="35"/>
      <c r="C126" s="192" t="s">
        <v>84</v>
      </c>
      <c r="D126" s="192" t="s">
        <v>274</v>
      </c>
      <c r="E126" s="193" t="s">
        <v>11863</v>
      </c>
      <c r="F126" s="194" t="s">
        <v>11864</v>
      </c>
      <c r="G126" s="195" t="s">
        <v>8051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11865</v>
      </c>
    </row>
    <row r="127" spans="1:65" s="2" customFormat="1" ht="49.15" customHeight="1">
      <c r="A127" s="34"/>
      <c r="B127" s="35"/>
      <c r="C127" s="192" t="s">
        <v>291</v>
      </c>
      <c r="D127" s="192" t="s">
        <v>274</v>
      </c>
      <c r="E127" s="193" t="s">
        <v>11866</v>
      </c>
      <c r="F127" s="194" t="s">
        <v>11867</v>
      </c>
      <c r="G127" s="195" t="s">
        <v>8051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11868</v>
      </c>
    </row>
    <row r="128" spans="1:65" s="2" customFormat="1" ht="33" customHeight="1">
      <c r="A128" s="34"/>
      <c r="B128" s="35"/>
      <c r="C128" s="192" t="s">
        <v>279</v>
      </c>
      <c r="D128" s="192" t="s">
        <v>274</v>
      </c>
      <c r="E128" s="193" t="s">
        <v>11869</v>
      </c>
      <c r="F128" s="194" t="s">
        <v>11870</v>
      </c>
      <c r="G128" s="195" t="s">
        <v>8051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11871</v>
      </c>
    </row>
    <row r="129" spans="1:65" s="2" customFormat="1" ht="37.9" customHeight="1">
      <c r="A129" s="34"/>
      <c r="B129" s="35"/>
      <c r="C129" s="192" t="s">
        <v>4523</v>
      </c>
      <c r="D129" s="192" t="s">
        <v>274</v>
      </c>
      <c r="E129" s="193" t="s">
        <v>11872</v>
      </c>
      <c r="F129" s="194" t="s">
        <v>11873</v>
      </c>
      <c r="G129" s="195" t="s">
        <v>8051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11874</v>
      </c>
    </row>
    <row r="130" spans="1:65" s="2" customFormat="1" ht="44.25" customHeight="1">
      <c r="A130" s="34"/>
      <c r="B130" s="35"/>
      <c r="C130" s="192" t="s">
        <v>305</v>
      </c>
      <c r="D130" s="192" t="s">
        <v>274</v>
      </c>
      <c r="E130" s="193" t="s">
        <v>11875</v>
      </c>
      <c r="F130" s="194" t="s">
        <v>11876</v>
      </c>
      <c r="G130" s="195" t="s">
        <v>8051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11877</v>
      </c>
    </row>
    <row r="131" spans="1:65" s="2" customFormat="1" ht="37.9" customHeight="1">
      <c r="A131" s="34"/>
      <c r="B131" s="35"/>
      <c r="C131" s="192" t="s">
        <v>4532</v>
      </c>
      <c r="D131" s="192" t="s">
        <v>274</v>
      </c>
      <c r="E131" s="193" t="s">
        <v>11878</v>
      </c>
      <c r="F131" s="194" t="s">
        <v>11879</v>
      </c>
      <c r="G131" s="195" t="s">
        <v>8051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11880</v>
      </c>
    </row>
    <row r="132" spans="1:65" s="2" customFormat="1" ht="37.9" customHeight="1">
      <c r="A132" s="34"/>
      <c r="B132" s="35"/>
      <c r="C132" s="192" t="s">
        <v>313</v>
      </c>
      <c r="D132" s="192" t="s">
        <v>274</v>
      </c>
      <c r="E132" s="193" t="s">
        <v>11881</v>
      </c>
      <c r="F132" s="194" t="s">
        <v>11882</v>
      </c>
      <c r="G132" s="195" t="s">
        <v>8051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11883</v>
      </c>
    </row>
    <row r="133" spans="1:65" s="2" customFormat="1" ht="37.9" customHeight="1">
      <c r="A133" s="34"/>
      <c r="B133" s="35"/>
      <c r="C133" s="192" t="s">
        <v>2526</v>
      </c>
      <c r="D133" s="192" t="s">
        <v>274</v>
      </c>
      <c r="E133" s="193" t="s">
        <v>11884</v>
      </c>
      <c r="F133" s="194" t="s">
        <v>11885</v>
      </c>
      <c r="G133" s="195" t="s">
        <v>8051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11886</v>
      </c>
    </row>
    <row r="134" spans="1:65" s="2" customFormat="1" ht="49.15" customHeight="1">
      <c r="A134" s="34"/>
      <c r="B134" s="35"/>
      <c r="C134" s="192" t="s">
        <v>320</v>
      </c>
      <c r="D134" s="192" t="s">
        <v>274</v>
      </c>
      <c r="E134" s="193" t="s">
        <v>11887</v>
      </c>
      <c r="F134" s="194" t="s">
        <v>11888</v>
      </c>
      <c r="G134" s="195" t="s">
        <v>8051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11889</v>
      </c>
    </row>
    <row r="135" spans="1:65" s="2" customFormat="1" ht="44.25" customHeight="1">
      <c r="A135" s="34"/>
      <c r="B135" s="35"/>
      <c r="C135" s="192" t="s">
        <v>330</v>
      </c>
      <c r="D135" s="192" t="s">
        <v>274</v>
      </c>
      <c r="E135" s="193" t="s">
        <v>11890</v>
      </c>
      <c r="F135" s="194" t="s">
        <v>11891</v>
      </c>
      <c r="G135" s="195" t="s">
        <v>8051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11892</v>
      </c>
    </row>
    <row r="136" spans="1:65" s="2" customFormat="1" ht="33" customHeight="1">
      <c r="A136" s="34"/>
      <c r="B136" s="35"/>
      <c r="C136" s="192" t="s">
        <v>344</v>
      </c>
      <c r="D136" s="192" t="s">
        <v>274</v>
      </c>
      <c r="E136" s="193" t="s">
        <v>11893</v>
      </c>
      <c r="F136" s="194" t="s">
        <v>11894</v>
      </c>
      <c r="G136" s="195" t="s">
        <v>8051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11895</v>
      </c>
    </row>
    <row r="137" spans="1:65" s="2" customFormat="1" ht="33" customHeight="1">
      <c r="A137" s="34"/>
      <c r="B137" s="35"/>
      <c r="C137" s="192" t="s">
        <v>4826</v>
      </c>
      <c r="D137" s="192" t="s">
        <v>274</v>
      </c>
      <c r="E137" s="193" t="s">
        <v>11896</v>
      </c>
      <c r="F137" s="194" t="s">
        <v>11897</v>
      </c>
      <c r="G137" s="195" t="s">
        <v>8051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11898</v>
      </c>
    </row>
    <row r="138" spans="1:65" s="2" customFormat="1" ht="33" customHeight="1">
      <c r="A138" s="34"/>
      <c r="B138" s="35"/>
      <c r="C138" s="192" t="s">
        <v>5121</v>
      </c>
      <c r="D138" s="192" t="s">
        <v>274</v>
      </c>
      <c r="E138" s="193" t="s">
        <v>11899</v>
      </c>
      <c r="F138" s="194" t="s">
        <v>11897</v>
      </c>
      <c r="G138" s="195" t="s">
        <v>8051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11900</v>
      </c>
    </row>
    <row r="139" spans="1:65" s="2" customFormat="1" ht="49.15" customHeight="1">
      <c r="A139" s="34"/>
      <c r="B139" s="35"/>
      <c r="C139" s="192" t="s">
        <v>8</v>
      </c>
      <c r="D139" s="192" t="s">
        <v>274</v>
      </c>
      <c r="E139" s="193" t="s">
        <v>11901</v>
      </c>
      <c r="F139" s="194" t="s">
        <v>11902</v>
      </c>
      <c r="G139" s="195" t="s">
        <v>8051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11903</v>
      </c>
    </row>
    <row r="140" spans="1:65" s="2" customFormat="1" ht="37.9" customHeight="1">
      <c r="A140" s="34"/>
      <c r="B140" s="35"/>
      <c r="C140" s="192" t="s">
        <v>358</v>
      </c>
      <c r="D140" s="192" t="s">
        <v>274</v>
      </c>
      <c r="E140" s="193" t="s">
        <v>11904</v>
      </c>
      <c r="F140" s="194" t="s">
        <v>11905</v>
      </c>
      <c r="G140" s="195" t="s">
        <v>8051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11906</v>
      </c>
    </row>
    <row r="141" spans="1:65" s="2" customFormat="1" ht="33" customHeight="1">
      <c r="A141" s="34"/>
      <c r="B141" s="35"/>
      <c r="C141" s="192" t="s">
        <v>363</v>
      </c>
      <c r="D141" s="192" t="s">
        <v>274</v>
      </c>
      <c r="E141" s="193" t="s">
        <v>11907</v>
      </c>
      <c r="F141" s="194" t="s">
        <v>11908</v>
      </c>
      <c r="G141" s="195" t="s">
        <v>8051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11909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UcjfVGrC4J1UyZ32vg9mFE+iXTJoenBhXQbZZ0yoeAcqqbZA+TkAdtCtai5uasnWjcJog0O6KpuXtx3dSV2GhQ==" saltValue="yJZht6jhUMrpIMAoRzy/tThVG0yfoa7QC46chrzt7B1qFiWK1B5i4d8h1Iy4JztPxUIyRJCDZ4oc5J2jEVOFpg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11910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>
      <c r="B100" s="160"/>
      <c r="C100" s="104"/>
      <c r="D100" s="161" t="s">
        <v>11912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>
      <c r="B103" s="160"/>
      <c r="C103" s="104"/>
      <c r="D103" s="161" t="s">
        <v>11913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>
      <c r="B105" s="160"/>
      <c r="C105" s="104"/>
      <c r="D105" s="161" t="s">
        <v>11914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>
      <c r="B106" s="160"/>
      <c r="C106" s="104"/>
      <c r="D106" s="161" t="s">
        <v>11915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>
      <c r="B109" s="160"/>
      <c r="C109" s="104"/>
      <c r="D109" s="161" t="s">
        <v>11916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>
      <c r="B110" s="160"/>
      <c r="C110" s="104"/>
      <c r="D110" s="161" t="s">
        <v>11917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>
      <c r="B111" s="160"/>
      <c r="C111" s="104"/>
      <c r="D111" s="161" t="s">
        <v>11918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45183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>
      <c r="A136" s="34"/>
      <c r="B136" s="35"/>
      <c r="C136" s="192" t="s">
        <v>16</v>
      </c>
      <c r="D136" s="192" t="s">
        <v>274</v>
      </c>
      <c r="E136" s="193" t="s">
        <v>11919</v>
      </c>
      <c r="F136" s="194" t="s">
        <v>11920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11921</v>
      </c>
    </row>
    <row r="137" spans="1:65" s="2" customFormat="1" ht="11.25">
      <c r="A137" s="34"/>
      <c r="B137" s="35"/>
      <c r="C137" s="36"/>
      <c r="D137" s="205" t="s">
        <v>281</v>
      </c>
      <c r="E137" s="36"/>
      <c r="F137" s="206" t="s">
        <v>11922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11923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>
      <c r="A139" s="34"/>
      <c r="B139" s="35"/>
      <c r="C139" s="192" t="s">
        <v>84</v>
      </c>
      <c r="D139" s="192" t="s">
        <v>274</v>
      </c>
      <c r="E139" s="193" t="s">
        <v>11924</v>
      </c>
      <c r="F139" s="194" t="s">
        <v>11925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11926</v>
      </c>
    </row>
    <row r="140" spans="1:65" s="2" customFormat="1" ht="11.25">
      <c r="A140" s="34"/>
      <c r="B140" s="35"/>
      <c r="C140" s="36"/>
      <c r="D140" s="205" t="s">
        <v>281</v>
      </c>
      <c r="E140" s="36"/>
      <c r="F140" s="206" t="s">
        <v>11927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11928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11929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11930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11931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11932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11933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>
      <c r="A149" s="34"/>
      <c r="B149" s="35"/>
      <c r="C149" s="192" t="s">
        <v>279</v>
      </c>
      <c r="D149" s="192" t="s">
        <v>274</v>
      </c>
      <c r="E149" s="193" t="s">
        <v>11934</v>
      </c>
      <c r="F149" s="194" t="s">
        <v>11935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11937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11939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11940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11941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11942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11943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11944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11945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11938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11946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11947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11948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11949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11950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11951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192" t="s">
        <v>2526</v>
      </c>
      <c r="D170" s="192" t="s">
        <v>274</v>
      </c>
      <c r="E170" s="193" t="s">
        <v>11952</v>
      </c>
      <c r="F170" s="194" t="s">
        <v>11953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11954</v>
      </c>
    </row>
    <row r="171" spans="1:65" s="2" customFormat="1" ht="11.25">
      <c r="A171" s="34"/>
      <c r="B171" s="35"/>
      <c r="C171" s="36"/>
      <c r="D171" s="205" t="s">
        <v>281</v>
      </c>
      <c r="E171" s="36"/>
      <c r="F171" s="206" t="s">
        <v>11955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11938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11956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11957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>
      <c r="A176" s="34"/>
      <c r="B176" s="35"/>
      <c r="C176" s="192" t="s">
        <v>320</v>
      </c>
      <c r="D176" s="192" t="s">
        <v>274</v>
      </c>
      <c r="E176" s="193" t="s">
        <v>11958</v>
      </c>
      <c r="F176" s="194" t="s">
        <v>11959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11960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11961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11938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11956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11957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>
      <c r="A182" s="34"/>
      <c r="B182" s="35"/>
      <c r="C182" s="232" t="s">
        <v>330</v>
      </c>
      <c r="D182" s="232" t="s">
        <v>394</v>
      </c>
      <c r="E182" s="233" t="s">
        <v>11962</v>
      </c>
      <c r="F182" s="234" t="s">
        <v>11963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11964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11965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11966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>
      <c r="A185" s="34"/>
      <c r="B185" s="35"/>
      <c r="C185" s="192" t="s">
        <v>344</v>
      </c>
      <c r="D185" s="192" t="s">
        <v>274</v>
      </c>
      <c r="E185" s="193" t="s">
        <v>11967</v>
      </c>
      <c r="F185" s="194" t="s">
        <v>11968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11969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11970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11928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11971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11972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11973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11931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4826</v>
      </c>
      <c r="D193" s="232" t="s">
        <v>394</v>
      </c>
      <c r="E193" s="233" t="s">
        <v>11974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11975</v>
      </c>
    </row>
    <row r="194" spans="1:65" s="2" customFormat="1" ht="33" customHeight="1">
      <c r="A194" s="34"/>
      <c r="B194" s="35"/>
      <c r="C194" s="192" t="s">
        <v>5121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11977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11978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>
      <c r="B198" s="221"/>
      <c r="C198" s="222"/>
      <c r="D198" s="212" t="s">
        <v>283</v>
      </c>
      <c r="E198" s="222"/>
      <c r="F198" s="224" t="s">
        <v>11979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11980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11939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11981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11941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11982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11943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11983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11984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11985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11986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11933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>
      <c r="A213" s="34"/>
      <c r="B213" s="35"/>
      <c r="C213" s="232" t="s">
        <v>358</v>
      </c>
      <c r="D213" s="232" t="s">
        <v>394</v>
      </c>
      <c r="E213" s="233" t="s">
        <v>8447</v>
      </c>
      <c r="F213" s="234" t="s">
        <v>8448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11987</v>
      </c>
    </row>
    <row r="214" spans="1:65" s="14" customFormat="1" ht="11.25">
      <c r="B214" s="221"/>
      <c r="C214" s="222"/>
      <c r="D214" s="212" t="s">
        <v>283</v>
      </c>
      <c r="E214" s="222"/>
      <c r="F214" s="224" t="s">
        <v>11988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>
      <c r="B215" s="176"/>
      <c r="C215" s="177"/>
      <c r="D215" s="178" t="s">
        <v>75</v>
      </c>
      <c r="E215" s="190" t="s">
        <v>330</v>
      </c>
      <c r="F215" s="190" t="s">
        <v>11989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>
      <c r="A216" s="34"/>
      <c r="B216" s="35"/>
      <c r="C216" s="192" t="s">
        <v>363</v>
      </c>
      <c r="D216" s="192" t="s">
        <v>274</v>
      </c>
      <c r="E216" s="193" t="s">
        <v>11990</v>
      </c>
      <c r="F216" s="194" t="s">
        <v>11991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11992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11993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11938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11994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11995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>
      <c r="A222" s="34"/>
      <c r="B222" s="35"/>
      <c r="C222" s="192" t="s">
        <v>368</v>
      </c>
      <c r="D222" s="192" t="s">
        <v>274</v>
      </c>
      <c r="E222" s="193" t="s">
        <v>11996</v>
      </c>
      <c r="F222" s="194" t="s">
        <v>11997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11998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11999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11938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12000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12001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5995</v>
      </c>
      <c r="D228" s="192" t="s">
        <v>274</v>
      </c>
      <c r="E228" s="193" t="s">
        <v>12002</v>
      </c>
      <c r="F228" s="194" t="s">
        <v>12003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12005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11938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12006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12007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12000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12001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12008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12009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>
      <c r="A238" s="34"/>
      <c r="B238" s="35"/>
      <c r="C238" s="192" t="s">
        <v>377</v>
      </c>
      <c r="D238" s="192" t="s">
        <v>274</v>
      </c>
      <c r="E238" s="193" t="s">
        <v>12010</v>
      </c>
      <c r="F238" s="194" t="s">
        <v>12011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12012</v>
      </c>
    </row>
    <row r="239" spans="1:65" s="2" customFormat="1" ht="11.25">
      <c r="A239" s="34"/>
      <c r="B239" s="35"/>
      <c r="C239" s="36"/>
      <c r="D239" s="205" t="s">
        <v>281</v>
      </c>
      <c r="E239" s="36"/>
      <c r="F239" s="206" t="s">
        <v>12013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11938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11994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11995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192" t="s">
        <v>7</v>
      </c>
      <c r="D244" s="192" t="s">
        <v>274</v>
      </c>
      <c r="E244" s="193" t="s">
        <v>12014</v>
      </c>
      <c r="F244" s="194" t="s">
        <v>12015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12016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12017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11938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12006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12007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12018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>
      <c r="A253" s="34"/>
      <c r="B253" s="35"/>
      <c r="C253" s="192" t="s">
        <v>393</v>
      </c>
      <c r="D253" s="192" t="s">
        <v>274</v>
      </c>
      <c r="E253" s="193" t="s">
        <v>12019</v>
      </c>
      <c r="F253" s="194" t="s">
        <v>12020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12021</v>
      </c>
    </row>
    <row r="254" spans="1:65" s="2" customFormat="1" ht="11.25">
      <c r="A254" s="34"/>
      <c r="B254" s="35"/>
      <c r="C254" s="36"/>
      <c r="D254" s="205" t="s">
        <v>281</v>
      </c>
      <c r="E254" s="36"/>
      <c r="F254" s="206" t="s">
        <v>12022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11938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12023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12024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12025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>
      <c r="B260" s="221"/>
      <c r="C260" s="222"/>
      <c r="D260" s="212" t="s">
        <v>283</v>
      </c>
      <c r="E260" s="223" t="s">
        <v>1</v>
      </c>
      <c r="F260" s="224" t="s">
        <v>12026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>
      <c r="A261" s="34"/>
      <c r="B261" s="35"/>
      <c r="C261" s="192" t="s">
        <v>399</v>
      </c>
      <c r="D261" s="192" t="s">
        <v>274</v>
      </c>
      <c r="E261" s="193" t="s">
        <v>12027</v>
      </c>
      <c r="F261" s="194" t="s">
        <v>12028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12030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11938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12031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12032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>
      <c r="A267" s="34"/>
      <c r="B267" s="35"/>
      <c r="C267" s="192" t="s">
        <v>413</v>
      </c>
      <c r="D267" s="192" t="s">
        <v>274</v>
      </c>
      <c r="E267" s="193" t="s">
        <v>12033</v>
      </c>
      <c r="F267" s="194" t="s">
        <v>12034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12035</v>
      </c>
    </row>
    <row r="268" spans="1:65" s="14" customFormat="1" ht="11.25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>
      <c r="A269" s="34"/>
      <c r="B269" s="35"/>
      <c r="C269" s="192" t="s">
        <v>417</v>
      </c>
      <c r="D269" s="192" t="s">
        <v>274</v>
      </c>
      <c r="E269" s="193" t="s">
        <v>12036</v>
      </c>
      <c r="F269" s="194" t="s">
        <v>12037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12038</v>
      </c>
    </row>
    <row r="270" spans="1:65" s="2" customFormat="1" ht="11.25">
      <c r="A270" s="34"/>
      <c r="B270" s="35"/>
      <c r="C270" s="36"/>
      <c r="D270" s="205" t="s">
        <v>281</v>
      </c>
      <c r="E270" s="36"/>
      <c r="F270" s="206" t="s">
        <v>12039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11938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12040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>
      <c r="B274" s="221"/>
      <c r="C274" s="222"/>
      <c r="D274" s="212" t="s">
        <v>283</v>
      </c>
      <c r="E274" s="223" t="s">
        <v>1</v>
      </c>
      <c r="F274" s="224" t="s">
        <v>12041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>
      <c r="A275" s="34"/>
      <c r="B275" s="35"/>
      <c r="C275" s="192" t="s">
        <v>431</v>
      </c>
      <c r="D275" s="192" t="s">
        <v>274</v>
      </c>
      <c r="E275" s="193" t="s">
        <v>12042</v>
      </c>
      <c r="F275" s="194" t="s">
        <v>12043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12044</v>
      </c>
    </row>
    <row r="276" spans="1:65" s="2" customFormat="1" ht="11.25">
      <c r="A276" s="34"/>
      <c r="B276" s="35"/>
      <c r="C276" s="36"/>
      <c r="D276" s="205" t="s">
        <v>281</v>
      </c>
      <c r="E276" s="36"/>
      <c r="F276" s="206" t="s">
        <v>12045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11938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12040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12046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12047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>
      <c r="A284" s="34"/>
      <c r="B284" s="35"/>
      <c r="C284" s="192" t="s">
        <v>448</v>
      </c>
      <c r="D284" s="192" t="s">
        <v>274</v>
      </c>
      <c r="E284" s="193" t="s">
        <v>12048</v>
      </c>
      <c r="F284" s="194" t="s">
        <v>12049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12050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12051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11938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12052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12053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12054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>
      <c r="A293" s="34"/>
      <c r="B293" s="35"/>
      <c r="C293" s="192" t="s">
        <v>453</v>
      </c>
      <c r="D293" s="192" t="s">
        <v>274</v>
      </c>
      <c r="E293" s="193" t="s">
        <v>12055</v>
      </c>
      <c r="F293" s="194" t="s">
        <v>12056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12057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11938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>
      <c r="B296" s="210"/>
      <c r="C296" s="211"/>
      <c r="D296" s="212" t="s">
        <v>283</v>
      </c>
      <c r="E296" s="213" t="s">
        <v>1</v>
      </c>
      <c r="F296" s="214" t="s">
        <v>12058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>
      <c r="A298" s="34"/>
      <c r="B298" s="35"/>
      <c r="C298" s="192" t="s">
        <v>464</v>
      </c>
      <c r="D298" s="192" t="s">
        <v>274</v>
      </c>
      <c r="E298" s="193" t="s">
        <v>12059</v>
      </c>
      <c r="F298" s="194" t="s">
        <v>12060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12061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11938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>
      <c r="B301" s="210"/>
      <c r="C301" s="211"/>
      <c r="D301" s="212" t="s">
        <v>283</v>
      </c>
      <c r="E301" s="213" t="s">
        <v>1</v>
      </c>
      <c r="F301" s="214" t="s">
        <v>12062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>
      <c r="B302" s="221"/>
      <c r="C302" s="222"/>
      <c r="D302" s="212" t="s">
        <v>283</v>
      </c>
      <c r="E302" s="223" t="s">
        <v>1</v>
      </c>
      <c r="F302" s="224" t="s">
        <v>12063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>
      <c r="A303" s="34"/>
      <c r="B303" s="35"/>
      <c r="C303" s="192" t="s">
        <v>471</v>
      </c>
      <c r="D303" s="192" t="s">
        <v>274</v>
      </c>
      <c r="E303" s="193" t="s">
        <v>8743</v>
      </c>
      <c r="F303" s="194" t="s">
        <v>8744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12064</v>
      </c>
    </row>
    <row r="304" spans="1:65" s="2" customFormat="1" ht="11.25">
      <c r="A304" s="34"/>
      <c r="B304" s="35"/>
      <c r="C304" s="36"/>
      <c r="D304" s="205" t="s">
        <v>281</v>
      </c>
      <c r="E304" s="36"/>
      <c r="F304" s="206" t="s">
        <v>8745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12065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12066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>
      <c r="A309" s="34"/>
      <c r="B309" s="35"/>
      <c r="C309" s="192" t="s">
        <v>476</v>
      </c>
      <c r="D309" s="192" t="s">
        <v>274</v>
      </c>
      <c r="E309" s="193" t="s">
        <v>8746</v>
      </c>
      <c r="F309" s="194" t="s">
        <v>8747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12067</v>
      </c>
    </row>
    <row r="310" spans="1:65" s="2" customFormat="1" ht="11.25">
      <c r="A310" s="34"/>
      <c r="B310" s="35"/>
      <c r="C310" s="36"/>
      <c r="D310" s="205" t="s">
        <v>281</v>
      </c>
      <c r="E310" s="36"/>
      <c r="F310" s="206" t="s">
        <v>8748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>
      <c r="B311" s="221"/>
      <c r="C311" s="222"/>
      <c r="D311" s="212" t="s">
        <v>283</v>
      </c>
      <c r="E311" s="223" t="s">
        <v>1</v>
      </c>
      <c r="F311" s="224" t="s">
        <v>12068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12069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>
      <c r="A315" s="34"/>
      <c r="B315" s="35"/>
      <c r="C315" s="192" t="s">
        <v>483</v>
      </c>
      <c r="D315" s="192" t="s">
        <v>274</v>
      </c>
      <c r="E315" s="193" t="s">
        <v>12070</v>
      </c>
      <c r="F315" s="194" t="s">
        <v>12071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12072</v>
      </c>
    </row>
    <row r="316" spans="1:65" s="2" customFormat="1" ht="11.25">
      <c r="A316" s="34"/>
      <c r="B316" s="35"/>
      <c r="C316" s="36"/>
      <c r="D316" s="205" t="s">
        <v>281</v>
      </c>
      <c r="E316" s="36"/>
      <c r="F316" s="206" t="s">
        <v>12073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12074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12075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>
      <c r="A321" s="34"/>
      <c r="B321" s="35"/>
      <c r="C321" s="192" t="s">
        <v>491</v>
      </c>
      <c r="D321" s="192" t="s">
        <v>274</v>
      </c>
      <c r="E321" s="193" t="s">
        <v>12076</v>
      </c>
      <c r="F321" s="194" t="s">
        <v>12077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12079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12080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12081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>
      <c r="A326" s="34"/>
      <c r="B326" s="35"/>
      <c r="C326" s="192" t="s">
        <v>496</v>
      </c>
      <c r="D326" s="192" t="s">
        <v>274</v>
      </c>
      <c r="E326" s="193" t="s">
        <v>12082</v>
      </c>
      <c r="F326" s="194" t="s">
        <v>12083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12085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12086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192" t="s">
        <v>504</v>
      </c>
      <c r="D329" s="192" t="s">
        <v>274</v>
      </c>
      <c r="E329" s="193" t="s">
        <v>12087</v>
      </c>
      <c r="F329" s="194" t="s">
        <v>12088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12080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>
      <c r="B331" s="176"/>
      <c r="C331" s="177"/>
      <c r="D331" s="178" t="s">
        <v>75</v>
      </c>
      <c r="E331" s="190" t="s">
        <v>368</v>
      </c>
      <c r="F331" s="190" t="s">
        <v>12090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>
      <c r="A332" s="34"/>
      <c r="B332" s="35"/>
      <c r="C332" s="192" t="s">
        <v>511</v>
      </c>
      <c r="D332" s="192" t="s">
        <v>274</v>
      </c>
      <c r="E332" s="193" t="s">
        <v>12091</v>
      </c>
      <c r="F332" s="194" t="s">
        <v>12092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12093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12094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11938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>
      <c r="B336" s="221"/>
      <c r="C336" s="222"/>
      <c r="D336" s="212" t="s">
        <v>283</v>
      </c>
      <c r="E336" s="223" t="s">
        <v>1</v>
      </c>
      <c r="F336" s="224" t="s">
        <v>12095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>
      <c r="A337" s="34"/>
      <c r="B337" s="35"/>
      <c r="C337" s="192" t="s">
        <v>516</v>
      </c>
      <c r="D337" s="192" t="s">
        <v>274</v>
      </c>
      <c r="E337" s="193" t="s">
        <v>12096</v>
      </c>
      <c r="F337" s="194" t="s">
        <v>12097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12098</v>
      </c>
    </row>
    <row r="338" spans="1:65" s="2" customFormat="1" ht="11.25">
      <c r="A338" s="34"/>
      <c r="B338" s="35"/>
      <c r="C338" s="36"/>
      <c r="D338" s="205" t="s">
        <v>281</v>
      </c>
      <c r="E338" s="36"/>
      <c r="F338" s="206" t="s">
        <v>12099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12100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>
      <c r="A342" s="34"/>
      <c r="B342" s="35"/>
      <c r="C342" s="192" t="s">
        <v>523</v>
      </c>
      <c r="D342" s="192" t="s">
        <v>274</v>
      </c>
      <c r="E342" s="193" t="s">
        <v>12101</v>
      </c>
      <c r="F342" s="194" t="s">
        <v>12102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12103</v>
      </c>
    </row>
    <row r="343" spans="1:65" s="2" customFormat="1" ht="11.25">
      <c r="A343" s="34"/>
      <c r="B343" s="35"/>
      <c r="C343" s="36"/>
      <c r="D343" s="205" t="s">
        <v>281</v>
      </c>
      <c r="E343" s="36"/>
      <c r="F343" s="206" t="s">
        <v>12104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11938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>
      <c r="B346" s="210"/>
      <c r="C346" s="211"/>
      <c r="D346" s="212" t="s">
        <v>283</v>
      </c>
      <c r="E346" s="213" t="s">
        <v>1</v>
      </c>
      <c r="F346" s="214" t="s">
        <v>12105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12106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12107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12108</v>
      </c>
    </row>
    <row r="350" spans="1:65" s="2" customFormat="1" ht="11.25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>
      <c r="B353" s="210"/>
      <c r="C353" s="211"/>
      <c r="D353" s="212" t="s">
        <v>283</v>
      </c>
      <c r="E353" s="213" t="s">
        <v>1</v>
      </c>
      <c r="F353" s="214" t="s">
        <v>12109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>
      <c r="B354" s="221"/>
      <c r="C354" s="222"/>
      <c r="D354" s="212" t="s">
        <v>283</v>
      </c>
      <c r="E354" s="223" t="s">
        <v>1</v>
      </c>
      <c r="F354" s="224" t="s">
        <v>12110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>
      <c r="B355" s="210"/>
      <c r="C355" s="211"/>
      <c r="D355" s="212" t="s">
        <v>283</v>
      </c>
      <c r="E355" s="213" t="s">
        <v>1</v>
      </c>
      <c r="F355" s="214" t="s">
        <v>12111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>
      <c r="B356" s="221"/>
      <c r="C356" s="222"/>
      <c r="D356" s="212" t="s">
        <v>283</v>
      </c>
      <c r="E356" s="223" t="s">
        <v>1</v>
      </c>
      <c r="F356" s="224" t="s">
        <v>12112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>
      <c r="B357" s="210"/>
      <c r="C357" s="211"/>
      <c r="D357" s="212" t="s">
        <v>283</v>
      </c>
      <c r="E357" s="213" t="s">
        <v>1</v>
      </c>
      <c r="F357" s="214" t="s">
        <v>12113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>
      <c r="B358" s="221"/>
      <c r="C358" s="222"/>
      <c r="D358" s="212" t="s">
        <v>283</v>
      </c>
      <c r="E358" s="223" t="s">
        <v>1</v>
      </c>
      <c r="F358" s="224" t="s">
        <v>12114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>
      <c r="B359" s="210"/>
      <c r="C359" s="211"/>
      <c r="D359" s="212" t="s">
        <v>283</v>
      </c>
      <c r="E359" s="213" t="s">
        <v>1</v>
      </c>
      <c r="F359" s="214" t="s">
        <v>12115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>
      <c r="B360" s="221"/>
      <c r="C360" s="222"/>
      <c r="D360" s="212" t="s">
        <v>283</v>
      </c>
      <c r="E360" s="223" t="s">
        <v>1</v>
      </c>
      <c r="F360" s="224" t="s">
        <v>12116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>
      <c r="B361" s="210"/>
      <c r="C361" s="211"/>
      <c r="D361" s="212" t="s">
        <v>283</v>
      </c>
      <c r="E361" s="213" t="s">
        <v>1</v>
      </c>
      <c r="F361" s="214" t="s">
        <v>12117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>
      <c r="B362" s="221"/>
      <c r="C362" s="222"/>
      <c r="D362" s="212" t="s">
        <v>283</v>
      </c>
      <c r="E362" s="223" t="s">
        <v>1</v>
      </c>
      <c r="F362" s="224" t="s">
        <v>12118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>
      <c r="B363" s="210"/>
      <c r="C363" s="211"/>
      <c r="D363" s="212" t="s">
        <v>283</v>
      </c>
      <c r="E363" s="213" t="s">
        <v>1</v>
      </c>
      <c r="F363" s="214" t="s">
        <v>12119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>
      <c r="B364" s="221"/>
      <c r="C364" s="222"/>
      <c r="D364" s="212" t="s">
        <v>283</v>
      </c>
      <c r="E364" s="223" t="s">
        <v>1</v>
      </c>
      <c r="F364" s="224" t="s">
        <v>12120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>
      <c r="B365" s="210"/>
      <c r="C365" s="211"/>
      <c r="D365" s="212" t="s">
        <v>283</v>
      </c>
      <c r="E365" s="213" t="s">
        <v>1</v>
      </c>
      <c r="F365" s="214" t="s">
        <v>11943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>
      <c r="B366" s="221"/>
      <c r="C366" s="222"/>
      <c r="D366" s="212" t="s">
        <v>283</v>
      </c>
      <c r="E366" s="223" t="s">
        <v>1</v>
      </c>
      <c r="F366" s="224" t="s">
        <v>12121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>
      <c r="B367" s="210"/>
      <c r="C367" s="211"/>
      <c r="D367" s="212" t="s">
        <v>283</v>
      </c>
      <c r="E367" s="213" t="s">
        <v>1</v>
      </c>
      <c r="F367" s="214" t="s">
        <v>11932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>
      <c r="B368" s="221"/>
      <c r="C368" s="222"/>
      <c r="D368" s="212" t="s">
        <v>283</v>
      </c>
      <c r="E368" s="223" t="s">
        <v>1</v>
      </c>
      <c r="F368" s="224" t="s">
        <v>12122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>
      <c r="A370" s="34"/>
      <c r="B370" s="35"/>
      <c r="C370" s="192" t="s">
        <v>536</v>
      </c>
      <c r="D370" s="192" t="s">
        <v>274</v>
      </c>
      <c r="E370" s="193" t="s">
        <v>12123</v>
      </c>
      <c r="F370" s="194" t="s">
        <v>12124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12125</v>
      </c>
    </row>
    <row r="371" spans="1:65" s="2" customFormat="1" ht="11.25">
      <c r="A371" s="34"/>
      <c r="B371" s="35"/>
      <c r="C371" s="36"/>
      <c r="D371" s="205" t="s">
        <v>281</v>
      </c>
      <c r="E371" s="36"/>
      <c r="F371" s="206" t="s">
        <v>12126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11939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12127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12128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11938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>
      <c r="B380" s="210"/>
      <c r="C380" s="211"/>
      <c r="D380" s="212" t="s">
        <v>283</v>
      </c>
      <c r="E380" s="213" t="s">
        <v>1</v>
      </c>
      <c r="F380" s="214" t="s">
        <v>11939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12129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12131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11938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12132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12133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>
      <c r="A391" s="34"/>
      <c r="B391" s="35"/>
      <c r="C391" s="192" t="s">
        <v>574</v>
      </c>
      <c r="D391" s="192" t="s">
        <v>274</v>
      </c>
      <c r="E391" s="193" t="s">
        <v>12134</v>
      </c>
      <c r="F391" s="194" t="s">
        <v>12135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12136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11938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>
      <c r="B394" s="210"/>
      <c r="C394" s="211"/>
      <c r="D394" s="212" t="s">
        <v>283</v>
      </c>
      <c r="E394" s="213" t="s">
        <v>1</v>
      </c>
      <c r="F394" s="214" t="s">
        <v>12137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12138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584</v>
      </c>
      <c r="D396" s="192" t="s">
        <v>274</v>
      </c>
      <c r="E396" s="193" t="s">
        <v>12139</v>
      </c>
      <c r="F396" s="194" t="s">
        <v>12140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12141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12142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>
      <c r="B398" s="210"/>
      <c r="C398" s="211"/>
      <c r="D398" s="212" t="s">
        <v>283</v>
      </c>
      <c r="E398" s="213" t="s">
        <v>1</v>
      </c>
      <c r="F398" s="214" t="s">
        <v>11938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>
      <c r="B400" s="221"/>
      <c r="C400" s="222"/>
      <c r="D400" s="212" t="s">
        <v>283</v>
      </c>
      <c r="E400" s="223" t="s">
        <v>1</v>
      </c>
      <c r="F400" s="224" t="s">
        <v>12143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12144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12145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11938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12146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11938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12147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12148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>
      <c r="B411" s="176"/>
      <c r="C411" s="177"/>
      <c r="D411" s="178" t="s">
        <v>75</v>
      </c>
      <c r="E411" s="190" t="s">
        <v>483</v>
      </c>
      <c r="F411" s="190" t="s">
        <v>12149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>
      <c r="A412" s="34"/>
      <c r="B412" s="35"/>
      <c r="C412" s="192" t="s">
        <v>617</v>
      </c>
      <c r="D412" s="192" t="s">
        <v>274</v>
      </c>
      <c r="E412" s="193" t="s">
        <v>12150</v>
      </c>
      <c r="F412" s="194" t="s">
        <v>12151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12152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12153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11938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12154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>
      <c r="B418" s="221"/>
      <c r="C418" s="222"/>
      <c r="D418" s="212" t="s">
        <v>283</v>
      </c>
      <c r="E418" s="223" t="s">
        <v>1</v>
      </c>
      <c r="F418" s="224" t="s">
        <v>12155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12156</v>
      </c>
      <c r="F419" s="194" t="s">
        <v>12157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12158</v>
      </c>
    </row>
    <row r="420" spans="1:65" s="2" customFormat="1" ht="11.25">
      <c r="A420" s="34"/>
      <c r="B420" s="35"/>
      <c r="C420" s="36"/>
      <c r="D420" s="205" t="s">
        <v>281</v>
      </c>
      <c r="E420" s="36"/>
      <c r="F420" s="206" t="s">
        <v>12159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>
      <c r="B421" s="210"/>
      <c r="C421" s="211"/>
      <c r="D421" s="212" t="s">
        <v>283</v>
      </c>
      <c r="E421" s="213" t="s">
        <v>1</v>
      </c>
      <c r="F421" s="214" t="s">
        <v>11938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12160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12161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644</v>
      </c>
      <c r="D425" s="192" t="s">
        <v>274</v>
      </c>
      <c r="E425" s="193" t="s">
        <v>12162</v>
      </c>
      <c r="F425" s="194" t="s">
        <v>12163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12164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12165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11938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>
      <c r="B429" s="221"/>
      <c r="C429" s="222"/>
      <c r="D429" s="212" t="s">
        <v>283</v>
      </c>
      <c r="E429" s="223" t="s">
        <v>1</v>
      </c>
      <c r="F429" s="224" t="s">
        <v>12166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>
      <c r="B431" s="221"/>
      <c r="C431" s="222"/>
      <c r="D431" s="212" t="s">
        <v>283</v>
      </c>
      <c r="E431" s="223" t="s">
        <v>1</v>
      </c>
      <c r="F431" s="224" t="s">
        <v>12167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>
      <c r="B432" s="221"/>
      <c r="C432" s="222"/>
      <c r="D432" s="212" t="s">
        <v>283</v>
      </c>
      <c r="E432" s="223" t="s">
        <v>1</v>
      </c>
      <c r="F432" s="224" t="s">
        <v>12168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192" t="s">
        <v>653</v>
      </c>
      <c r="D433" s="192" t="s">
        <v>274</v>
      </c>
      <c r="E433" s="193" t="s">
        <v>12169</v>
      </c>
      <c r="F433" s="194" t="s">
        <v>12170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12171</v>
      </c>
    </row>
    <row r="434" spans="1:65" s="2" customFormat="1" ht="11.25">
      <c r="A434" s="34"/>
      <c r="B434" s="35"/>
      <c r="C434" s="36"/>
      <c r="D434" s="205" t="s">
        <v>281</v>
      </c>
      <c r="E434" s="36"/>
      <c r="F434" s="206" t="s">
        <v>12172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>
      <c r="A435" s="34"/>
      <c r="B435" s="35"/>
      <c r="C435" s="192" t="s">
        <v>662</v>
      </c>
      <c r="D435" s="192" t="s">
        <v>274</v>
      </c>
      <c r="E435" s="193" t="s">
        <v>12173</v>
      </c>
      <c r="F435" s="194" t="s">
        <v>12174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12175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11938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>
      <c r="B438" s="221"/>
      <c r="C438" s="222"/>
      <c r="D438" s="212" t="s">
        <v>283</v>
      </c>
      <c r="E438" s="223" t="s">
        <v>1</v>
      </c>
      <c r="F438" s="224" t="s">
        <v>12167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>
      <c r="B439" s="221"/>
      <c r="C439" s="222"/>
      <c r="D439" s="212" t="s">
        <v>283</v>
      </c>
      <c r="E439" s="223" t="s">
        <v>1</v>
      </c>
      <c r="F439" s="224" t="s">
        <v>12168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>
      <c r="A440" s="34"/>
      <c r="B440" s="35"/>
      <c r="C440" s="192" t="s">
        <v>667</v>
      </c>
      <c r="D440" s="192" t="s">
        <v>274</v>
      </c>
      <c r="E440" s="193" t="s">
        <v>12176</v>
      </c>
      <c r="F440" s="194" t="s">
        <v>12177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12178</v>
      </c>
    </row>
    <row r="441" spans="1:65" s="2" customFormat="1" ht="11.25">
      <c r="A441" s="34"/>
      <c r="B441" s="35"/>
      <c r="C441" s="36"/>
      <c r="D441" s="205" t="s">
        <v>281</v>
      </c>
      <c r="E441" s="36"/>
      <c r="F441" s="206" t="s">
        <v>12179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12180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12181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12182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12183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>
      <c r="A446" s="34"/>
      <c r="B446" s="35"/>
      <c r="C446" s="192" t="s">
        <v>676</v>
      </c>
      <c r="D446" s="192" t="s">
        <v>274</v>
      </c>
      <c r="E446" s="193" t="s">
        <v>12184</v>
      </c>
      <c r="F446" s="194" t="s">
        <v>12185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12186</v>
      </c>
    </row>
    <row r="447" spans="1:65" s="2" customFormat="1" ht="11.25">
      <c r="A447" s="34"/>
      <c r="B447" s="35"/>
      <c r="C447" s="36"/>
      <c r="D447" s="205" t="s">
        <v>281</v>
      </c>
      <c r="E447" s="36"/>
      <c r="F447" s="206" t="s">
        <v>12187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12180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12181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12188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>
      <c r="B451" s="210"/>
      <c r="C451" s="211"/>
      <c r="D451" s="212" t="s">
        <v>283</v>
      </c>
      <c r="E451" s="213" t="s">
        <v>1</v>
      </c>
      <c r="F451" s="214" t="s">
        <v>12189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>
      <c r="B452" s="221"/>
      <c r="C452" s="222"/>
      <c r="D452" s="212" t="s">
        <v>283</v>
      </c>
      <c r="E452" s="223" t="s">
        <v>1</v>
      </c>
      <c r="F452" s="224" t="s">
        <v>12190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>
      <c r="B453" s="210"/>
      <c r="C453" s="211"/>
      <c r="D453" s="212" t="s">
        <v>283</v>
      </c>
      <c r="E453" s="213" t="s">
        <v>1</v>
      </c>
      <c r="F453" s="214" t="s">
        <v>12191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>
      <c r="A454" s="34"/>
      <c r="B454" s="35"/>
      <c r="C454" s="192" t="s">
        <v>684</v>
      </c>
      <c r="D454" s="192" t="s">
        <v>274</v>
      </c>
      <c r="E454" s="193" t="s">
        <v>12192</v>
      </c>
      <c r="F454" s="194" t="s">
        <v>12193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12194</v>
      </c>
    </row>
    <row r="455" spans="1:65" s="2" customFormat="1" ht="11.25">
      <c r="A455" s="34"/>
      <c r="B455" s="35"/>
      <c r="C455" s="36"/>
      <c r="D455" s="205" t="s">
        <v>281</v>
      </c>
      <c r="E455" s="36"/>
      <c r="F455" s="206" t="s">
        <v>12195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11938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12196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12197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>
      <c r="A460" s="34"/>
      <c r="B460" s="35"/>
      <c r="C460" s="192" t="s">
        <v>692</v>
      </c>
      <c r="D460" s="192" t="s">
        <v>274</v>
      </c>
      <c r="E460" s="193" t="s">
        <v>12198</v>
      </c>
      <c r="F460" s="194" t="s">
        <v>12199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12200</v>
      </c>
    </row>
    <row r="461" spans="1:65" s="13" customFormat="1" ht="11.25">
      <c r="B461" s="210"/>
      <c r="C461" s="211"/>
      <c r="D461" s="212" t="s">
        <v>283</v>
      </c>
      <c r="E461" s="213" t="s">
        <v>1</v>
      </c>
      <c r="F461" s="214" t="s">
        <v>11938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12201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701</v>
      </c>
      <c r="D464" s="192" t="s">
        <v>274</v>
      </c>
      <c r="E464" s="193" t="s">
        <v>12202</v>
      </c>
      <c r="F464" s="194" t="s">
        <v>12203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12204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11938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>
      <c r="B467" s="221"/>
      <c r="C467" s="222"/>
      <c r="D467" s="212" t="s">
        <v>283</v>
      </c>
      <c r="E467" s="223" t="s">
        <v>1</v>
      </c>
      <c r="F467" s="224" t="s">
        <v>12205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>
      <c r="A468" s="34"/>
      <c r="B468" s="35"/>
      <c r="C468" s="192" t="s">
        <v>713</v>
      </c>
      <c r="D468" s="192" t="s">
        <v>274</v>
      </c>
      <c r="E468" s="193" t="s">
        <v>12206</v>
      </c>
      <c r="F468" s="194" t="s">
        <v>12207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12208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12209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12210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11938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12211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>
      <c r="B474" s="221"/>
      <c r="C474" s="222"/>
      <c r="D474" s="212" t="s">
        <v>283</v>
      </c>
      <c r="E474" s="223" t="s">
        <v>1</v>
      </c>
      <c r="F474" s="224" t="s">
        <v>12212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>
      <c r="A475" s="34"/>
      <c r="B475" s="35"/>
      <c r="C475" s="192" t="s">
        <v>718</v>
      </c>
      <c r="D475" s="192" t="s">
        <v>274</v>
      </c>
      <c r="E475" s="193" t="s">
        <v>12213</v>
      </c>
      <c r="F475" s="194" t="s">
        <v>12214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12215</v>
      </c>
    </row>
    <row r="476" spans="1:65" s="2" customFormat="1" ht="11.25">
      <c r="A476" s="34"/>
      <c r="B476" s="35"/>
      <c r="C476" s="36"/>
      <c r="D476" s="205" t="s">
        <v>281</v>
      </c>
      <c r="E476" s="36"/>
      <c r="F476" s="206" t="s">
        <v>12216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11938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>
      <c r="B479" s="221"/>
      <c r="C479" s="222"/>
      <c r="D479" s="212" t="s">
        <v>283</v>
      </c>
      <c r="E479" s="223" t="s">
        <v>1</v>
      </c>
      <c r="F479" s="224" t="s">
        <v>12205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727</v>
      </c>
      <c r="D480" s="192" t="s">
        <v>274</v>
      </c>
      <c r="E480" s="193" t="s">
        <v>12217</v>
      </c>
      <c r="F480" s="194" t="s">
        <v>12218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12219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12220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12180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12181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12221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12222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12223</v>
      </c>
    </row>
    <row r="487" spans="1:65" s="14" customFormat="1" ht="11.25">
      <c r="B487" s="221"/>
      <c r="C487" s="222"/>
      <c r="D487" s="212" t="s">
        <v>283</v>
      </c>
      <c r="E487" s="222"/>
      <c r="F487" s="224" t="s">
        <v>12224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>
      <c r="A488" s="34"/>
      <c r="B488" s="35"/>
      <c r="C488" s="192" t="s">
        <v>741</v>
      </c>
      <c r="D488" s="192" t="s">
        <v>274</v>
      </c>
      <c r="E488" s="193" t="s">
        <v>12225</v>
      </c>
      <c r="F488" s="194" t="s">
        <v>12226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12227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12228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11938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>
      <c r="B492" s="210"/>
      <c r="C492" s="211"/>
      <c r="D492" s="212" t="s">
        <v>283</v>
      </c>
      <c r="E492" s="213" t="s">
        <v>1</v>
      </c>
      <c r="F492" s="214" t="s">
        <v>12211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>
      <c r="B493" s="221"/>
      <c r="C493" s="222"/>
      <c r="D493" s="212" t="s">
        <v>283</v>
      </c>
      <c r="E493" s="223" t="s">
        <v>1</v>
      </c>
      <c r="F493" s="224" t="s">
        <v>12212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>
      <c r="A495" s="34"/>
      <c r="B495" s="35"/>
      <c r="C495" s="192" t="s">
        <v>755</v>
      </c>
      <c r="D495" s="192" t="s">
        <v>274</v>
      </c>
      <c r="E495" s="193" t="s">
        <v>12229</v>
      </c>
      <c r="F495" s="194" t="s">
        <v>12230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12231</v>
      </c>
    </row>
    <row r="496" spans="1:65" s="2" customFormat="1" ht="11.25">
      <c r="A496" s="34"/>
      <c r="B496" s="35"/>
      <c r="C496" s="36"/>
      <c r="D496" s="205" t="s">
        <v>281</v>
      </c>
      <c r="E496" s="36"/>
      <c r="F496" s="206" t="s">
        <v>12232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11938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11943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12233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12234</v>
      </c>
    </row>
    <row r="502" spans="1:65" s="2" customFormat="1" ht="11.25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11938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>
      <c r="B505" s="210"/>
      <c r="C505" s="211"/>
      <c r="D505" s="212" t="s">
        <v>283</v>
      </c>
      <c r="E505" s="213" t="s">
        <v>1</v>
      </c>
      <c r="F505" s="214" t="s">
        <v>11943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12235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>
      <c r="A507" s="34"/>
      <c r="B507" s="35"/>
      <c r="C507" s="192" t="s">
        <v>771</v>
      </c>
      <c r="D507" s="192" t="s">
        <v>274</v>
      </c>
      <c r="E507" s="193" t="s">
        <v>12236</v>
      </c>
      <c r="F507" s="194" t="s">
        <v>12237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12239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11938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11943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12240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12241</v>
      </c>
    </row>
    <row r="514" spans="1:65" s="2" customFormat="1" ht="11.25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>
      <c r="B515" s="210"/>
      <c r="C515" s="211"/>
      <c r="D515" s="212" t="s">
        <v>283</v>
      </c>
      <c r="E515" s="213" t="s">
        <v>1</v>
      </c>
      <c r="F515" s="214" t="s">
        <v>11938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11943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12242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12243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11938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11943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12244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12245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12246</v>
      </c>
    </row>
    <row r="527" spans="1:65" s="2" customFormat="1" ht="11.25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>
      <c r="A528" s="34"/>
      <c r="B528" s="35"/>
      <c r="C528" s="192" t="s">
        <v>802</v>
      </c>
      <c r="D528" s="192" t="s">
        <v>274</v>
      </c>
      <c r="E528" s="193" t="s">
        <v>12247</v>
      </c>
      <c r="F528" s="194" t="s">
        <v>12248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12249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12250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809</v>
      </c>
      <c r="D530" s="232" t="s">
        <v>394</v>
      </c>
      <c r="E530" s="233" t="s">
        <v>12251</v>
      </c>
      <c r="F530" s="234" t="s">
        <v>12252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12253</v>
      </c>
    </row>
    <row r="531" spans="1:65" s="13" customFormat="1" ht="11.25">
      <c r="B531" s="210"/>
      <c r="C531" s="211"/>
      <c r="D531" s="212" t="s">
        <v>283</v>
      </c>
      <c r="E531" s="213" t="s">
        <v>1</v>
      </c>
      <c r="F531" s="214" t="s">
        <v>11938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>
      <c r="B533" s="210"/>
      <c r="C533" s="211"/>
      <c r="D533" s="212" t="s">
        <v>283</v>
      </c>
      <c r="E533" s="213" t="s">
        <v>1</v>
      </c>
      <c r="F533" s="214" t="s">
        <v>11943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12254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232" t="s">
        <v>816</v>
      </c>
      <c r="D535" s="232" t="s">
        <v>394</v>
      </c>
      <c r="E535" s="233" t="s">
        <v>12255</v>
      </c>
      <c r="F535" s="234" t="s">
        <v>12256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12257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11938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11943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12258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>
      <c r="A540" s="34"/>
      <c r="B540" s="35"/>
      <c r="C540" s="192" t="s">
        <v>824</v>
      </c>
      <c r="D540" s="192" t="s">
        <v>274</v>
      </c>
      <c r="E540" s="193" t="s">
        <v>12259</v>
      </c>
      <c r="F540" s="194" t="s">
        <v>12260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12261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11938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>
      <c r="B543" s="210"/>
      <c r="C543" s="211"/>
      <c r="D543" s="212" t="s">
        <v>283</v>
      </c>
      <c r="E543" s="213" t="s">
        <v>1</v>
      </c>
      <c r="F543" s="214" t="s">
        <v>11943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12245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>
      <c r="B545" s="176"/>
      <c r="C545" s="177"/>
      <c r="D545" s="178" t="s">
        <v>75</v>
      </c>
      <c r="E545" s="190" t="s">
        <v>4523</v>
      </c>
      <c r="F545" s="190" t="s">
        <v>12262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>
      <c r="A546" s="34"/>
      <c r="B546" s="35"/>
      <c r="C546" s="192" t="s">
        <v>844</v>
      </c>
      <c r="D546" s="192" t="s">
        <v>274</v>
      </c>
      <c r="E546" s="193" t="s">
        <v>12263</v>
      </c>
      <c r="F546" s="194" t="s">
        <v>12264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12265</v>
      </c>
    </row>
    <row r="547" spans="1:65" s="2" customFormat="1" ht="11.25">
      <c r="A547" s="34"/>
      <c r="B547" s="35"/>
      <c r="C547" s="36"/>
      <c r="D547" s="205" t="s">
        <v>281</v>
      </c>
      <c r="E547" s="36"/>
      <c r="F547" s="206" t="s">
        <v>12266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11938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12267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12116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>
      <c r="A552" s="34"/>
      <c r="B552" s="35"/>
      <c r="C552" s="192" t="s">
        <v>856</v>
      </c>
      <c r="D552" s="192" t="s">
        <v>274</v>
      </c>
      <c r="E552" s="193" t="s">
        <v>12268</v>
      </c>
      <c r="F552" s="194" t="s">
        <v>12269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12270</v>
      </c>
    </row>
    <row r="553" spans="1:65" s="2" customFormat="1" ht="11.25">
      <c r="A553" s="34"/>
      <c r="B553" s="35"/>
      <c r="C553" s="36"/>
      <c r="D553" s="205" t="s">
        <v>281</v>
      </c>
      <c r="E553" s="36"/>
      <c r="F553" s="206" t="s">
        <v>12271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11938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12272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12114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871</v>
      </c>
      <c r="D558" s="192" t="s">
        <v>274</v>
      </c>
      <c r="E558" s="193" t="s">
        <v>12273</v>
      </c>
      <c r="F558" s="194" t="s">
        <v>12274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12275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12276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11938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12277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12110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>
      <c r="B564" s="210"/>
      <c r="C564" s="211"/>
      <c r="D564" s="212" t="s">
        <v>283</v>
      </c>
      <c r="E564" s="213" t="s">
        <v>1</v>
      </c>
      <c r="F564" s="214" t="s">
        <v>12278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12112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901</v>
      </c>
      <c r="D566" s="192" t="s">
        <v>274</v>
      </c>
      <c r="E566" s="193" t="s">
        <v>12279</v>
      </c>
      <c r="F566" s="194" t="s">
        <v>12280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12281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12282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11938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>
      <c r="B570" s="210"/>
      <c r="C570" s="211"/>
      <c r="D570" s="212" t="s">
        <v>283</v>
      </c>
      <c r="E570" s="213" t="s">
        <v>1</v>
      </c>
      <c r="F570" s="214" t="s">
        <v>12267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12118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921</v>
      </c>
      <c r="D572" s="192" t="s">
        <v>274</v>
      </c>
      <c r="E572" s="193" t="s">
        <v>12283</v>
      </c>
      <c r="F572" s="194" t="s">
        <v>12284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12285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12286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11938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12287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12112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>
      <c r="A578" s="34"/>
      <c r="B578" s="35"/>
      <c r="C578" s="192" t="s">
        <v>936</v>
      </c>
      <c r="D578" s="192" t="s">
        <v>274</v>
      </c>
      <c r="E578" s="193" t="s">
        <v>12288</v>
      </c>
      <c r="F578" s="194" t="s">
        <v>12289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12290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12291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11938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12292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12110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>
      <c r="A584" s="34"/>
      <c r="B584" s="35"/>
      <c r="C584" s="192" t="s">
        <v>941</v>
      </c>
      <c r="D584" s="192" t="s">
        <v>274</v>
      </c>
      <c r="E584" s="193" t="s">
        <v>12293</v>
      </c>
      <c r="F584" s="194" t="s">
        <v>12294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12295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12296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11938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>
      <c r="B588" s="210"/>
      <c r="C588" s="211"/>
      <c r="D588" s="212" t="s">
        <v>283</v>
      </c>
      <c r="E588" s="213" t="s">
        <v>1</v>
      </c>
      <c r="F588" s="214" t="s">
        <v>12006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>
      <c r="B589" s="221"/>
      <c r="C589" s="222"/>
      <c r="D589" s="212" t="s">
        <v>283</v>
      </c>
      <c r="E589" s="223" t="s">
        <v>1</v>
      </c>
      <c r="F589" s="224" t="s">
        <v>12112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>
      <c r="A590" s="34"/>
      <c r="B590" s="35"/>
      <c r="C590" s="192" t="s">
        <v>949</v>
      </c>
      <c r="D590" s="192" t="s">
        <v>274</v>
      </c>
      <c r="E590" s="193" t="s">
        <v>12297</v>
      </c>
      <c r="F590" s="194" t="s">
        <v>12298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12299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12300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11938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12006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>
      <c r="B595" s="221"/>
      <c r="C595" s="222"/>
      <c r="D595" s="212" t="s">
        <v>283</v>
      </c>
      <c r="E595" s="223" t="s">
        <v>1</v>
      </c>
      <c r="F595" s="224" t="s">
        <v>12301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>
      <c r="A596" s="34"/>
      <c r="B596" s="35"/>
      <c r="C596" s="192" t="s">
        <v>957</v>
      </c>
      <c r="D596" s="192" t="s">
        <v>274</v>
      </c>
      <c r="E596" s="193" t="s">
        <v>12302</v>
      </c>
      <c r="F596" s="194" t="s">
        <v>12303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12304</v>
      </c>
    </row>
    <row r="597" spans="1:65" s="2" customFormat="1" ht="11.25">
      <c r="A597" s="34"/>
      <c r="B597" s="35"/>
      <c r="C597" s="36"/>
      <c r="D597" s="205" t="s">
        <v>281</v>
      </c>
      <c r="E597" s="36"/>
      <c r="F597" s="206" t="s">
        <v>12305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11938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>
      <c r="B600" s="210"/>
      <c r="C600" s="211"/>
      <c r="D600" s="212" t="s">
        <v>283</v>
      </c>
      <c r="E600" s="213" t="s">
        <v>1</v>
      </c>
      <c r="F600" s="214" t="s">
        <v>12006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>
      <c r="B601" s="221"/>
      <c r="C601" s="222"/>
      <c r="D601" s="212" t="s">
        <v>283</v>
      </c>
      <c r="E601" s="223" t="s">
        <v>1</v>
      </c>
      <c r="F601" s="224" t="s">
        <v>12112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>
      <c r="A602" s="34"/>
      <c r="B602" s="35"/>
      <c r="C602" s="192" t="s">
        <v>965</v>
      </c>
      <c r="D602" s="192" t="s">
        <v>274</v>
      </c>
      <c r="E602" s="193" t="s">
        <v>12306</v>
      </c>
      <c r="F602" s="194" t="s">
        <v>12307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12308</v>
      </c>
    </row>
    <row r="603" spans="1:65" s="2" customFormat="1" ht="11.25">
      <c r="A603" s="34"/>
      <c r="B603" s="35"/>
      <c r="C603" s="36"/>
      <c r="D603" s="205" t="s">
        <v>281</v>
      </c>
      <c r="E603" s="36"/>
      <c r="F603" s="206" t="s">
        <v>12309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11938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12006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12112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>
      <c r="A608" s="34"/>
      <c r="B608" s="35"/>
      <c r="C608" s="192" t="s">
        <v>972</v>
      </c>
      <c r="D608" s="192" t="s">
        <v>274</v>
      </c>
      <c r="E608" s="193" t="s">
        <v>12310</v>
      </c>
      <c r="F608" s="194" t="s">
        <v>12311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12312</v>
      </c>
    </row>
    <row r="609" spans="1:65" s="2" customFormat="1" ht="11.25">
      <c r="A609" s="34"/>
      <c r="B609" s="35"/>
      <c r="C609" s="36"/>
      <c r="D609" s="205" t="s">
        <v>281</v>
      </c>
      <c r="E609" s="36"/>
      <c r="F609" s="206" t="s">
        <v>12313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>
      <c r="A610" s="34"/>
      <c r="B610" s="35"/>
      <c r="C610" s="232" t="s">
        <v>6382</v>
      </c>
      <c r="D610" s="232" t="s">
        <v>394</v>
      </c>
      <c r="E610" s="233" t="s">
        <v>12314</v>
      </c>
      <c r="F610" s="234" t="s">
        <v>12315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12316</v>
      </c>
    </row>
    <row r="611" spans="1:65" s="13" customFormat="1" ht="11.25">
      <c r="B611" s="210"/>
      <c r="C611" s="211"/>
      <c r="D611" s="212" t="s">
        <v>283</v>
      </c>
      <c r="E611" s="213" t="s">
        <v>1</v>
      </c>
      <c r="F611" s="214" t="s">
        <v>11938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12317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12318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>
      <c r="A615" s="34"/>
      <c r="B615" s="35"/>
      <c r="C615" s="232" t="s">
        <v>6387</v>
      </c>
      <c r="D615" s="232" t="s">
        <v>394</v>
      </c>
      <c r="E615" s="233" t="s">
        <v>12319</v>
      </c>
      <c r="F615" s="234" t="s">
        <v>12320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12321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11938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12322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12317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11985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192" t="s">
        <v>978</v>
      </c>
      <c r="D621" s="192" t="s">
        <v>274</v>
      </c>
      <c r="E621" s="193" t="s">
        <v>12323</v>
      </c>
      <c r="F621" s="194" t="s">
        <v>12324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12325</v>
      </c>
    </row>
    <row r="622" spans="1:65" s="2" customFormat="1" ht="11.25">
      <c r="A622" s="34"/>
      <c r="B622" s="35"/>
      <c r="C622" s="36"/>
      <c r="D622" s="205" t="s">
        <v>281</v>
      </c>
      <c r="E622" s="36"/>
      <c r="F622" s="206" t="s">
        <v>12326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>
      <c r="A623" s="34"/>
      <c r="B623" s="35"/>
      <c r="C623" s="232" t="s">
        <v>985</v>
      </c>
      <c r="D623" s="232" t="s">
        <v>394</v>
      </c>
      <c r="E623" s="233" t="s">
        <v>12327</v>
      </c>
      <c r="F623" s="234" t="s">
        <v>12328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12329</v>
      </c>
    </row>
    <row r="624" spans="1:65" s="13" customFormat="1" ht="11.25">
      <c r="B624" s="210"/>
      <c r="C624" s="211"/>
      <c r="D624" s="212" t="s">
        <v>283</v>
      </c>
      <c r="E624" s="213" t="s">
        <v>1</v>
      </c>
      <c r="F624" s="214" t="s">
        <v>11938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11994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12330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>
      <c r="A628" s="34"/>
      <c r="B628" s="35"/>
      <c r="C628" s="232" t="s">
        <v>4978</v>
      </c>
      <c r="D628" s="232" t="s">
        <v>394</v>
      </c>
      <c r="E628" s="233" t="s">
        <v>12331</v>
      </c>
      <c r="F628" s="234" t="s">
        <v>12332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12333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11938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11994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12334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>
      <c r="A633" s="34"/>
      <c r="B633" s="35"/>
      <c r="C633" s="192" t="s">
        <v>6408</v>
      </c>
      <c r="D633" s="192" t="s">
        <v>274</v>
      </c>
      <c r="E633" s="193" t="s">
        <v>12335</v>
      </c>
      <c r="F633" s="194" t="s">
        <v>12336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12337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12338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11938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12267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>
      <c r="B638" s="221"/>
      <c r="C638" s="222"/>
      <c r="D638" s="212" t="s">
        <v>283</v>
      </c>
      <c r="E638" s="223" t="s">
        <v>1</v>
      </c>
      <c r="F638" s="224" t="s">
        <v>12118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>
      <c r="A639" s="34"/>
      <c r="B639" s="35"/>
      <c r="C639" s="232" t="s">
        <v>992</v>
      </c>
      <c r="D639" s="232" t="s">
        <v>394</v>
      </c>
      <c r="E639" s="233" t="s">
        <v>12339</v>
      </c>
      <c r="F639" s="234" t="s">
        <v>12340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12341</v>
      </c>
    </row>
    <row r="640" spans="1:65" s="2" customFormat="1" ht="24.2" customHeight="1">
      <c r="A640" s="34"/>
      <c r="B640" s="35"/>
      <c r="C640" s="192" t="s">
        <v>1001</v>
      </c>
      <c r="D640" s="192" t="s">
        <v>274</v>
      </c>
      <c r="E640" s="193" t="s">
        <v>12342</v>
      </c>
      <c r="F640" s="194" t="s">
        <v>12343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12344</v>
      </c>
    </row>
    <row r="641" spans="1:65" s="2" customFormat="1" ht="11.25">
      <c r="A641" s="34"/>
      <c r="B641" s="35"/>
      <c r="C641" s="36"/>
      <c r="D641" s="205" t="s">
        <v>281</v>
      </c>
      <c r="E641" s="36"/>
      <c r="F641" s="206" t="s">
        <v>12345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>
      <c r="B642" s="210"/>
      <c r="C642" s="211"/>
      <c r="D642" s="212" t="s">
        <v>283</v>
      </c>
      <c r="E642" s="213" t="s">
        <v>1</v>
      </c>
      <c r="F642" s="214" t="s">
        <v>11938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12346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12116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>
      <c r="A646" s="34"/>
      <c r="B646" s="35"/>
      <c r="C646" s="232" t="s">
        <v>1009</v>
      </c>
      <c r="D646" s="232" t="s">
        <v>394</v>
      </c>
      <c r="E646" s="233" t="s">
        <v>12347</v>
      </c>
      <c r="F646" s="234" t="s">
        <v>12348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12349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11938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12346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>
      <c r="B650" s="210"/>
      <c r="C650" s="211"/>
      <c r="D650" s="212" t="s">
        <v>283</v>
      </c>
      <c r="E650" s="213" t="s">
        <v>1</v>
      </c>
      <c r="F650" s="214" t="s">
        <v>12350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>
      <c r="B651" s="221"/>
      <c r="C651" s="222"/>
      <c r="D651" s="212" t="s">
        <v>283</v>
      </c>
      <c r="E651" s="223" t="s">
        <v>1</v>
      </c>
      <c r="F651" s="224" t="s">
        <v>12351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>
      <c r="A652" s="34"/>
      <c r="B652" s="35"/>
      <c r="C652" s="192" t="s">
        <v>1018</v>
      </c>
      <c r="D652" s="192" t="s">
        <v>274</v>
      </c>
      <c r="E652" s="193" t="s">
        <v>12352</v>
      </c>
      <c r="F652" s="194" t="s">
        <v>12353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12354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11938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12115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12355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>
      <c r="A658" s="34"/>
      <c r="B658" s="35"/>
      <c r="C658" s="192" t="s">
        <v>1024</v>
      </c>
      <c r="D658" s="192" t="s">
        <v>274</v>
      </c>
      <c r="E658" s="193" t="s">
        <v>12356</v>
      </c>
      <c r="F658" s="194" t="s">
        <v>12357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12358</v>
      </c>
    </row>
    <row r="659" spans="1:65" s="2" customFormat="1" ht="11.25">
      <c r="A659" s="34"/>
      <c r="B659" s="35"/>
      <c r="C659" s="36"/>
      <c r="D659" s="205" t="s">
        <v>281</v>
      </c>
      <c r="E659" s="36"/>
      <c r="F659" s="206" t="s">
        <v>12359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11938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>
      <c r="B661" s="210"/>
      <c r="C661" s="211"/>
      <c r="D661" s="212" t="s">
        <v>283</v>
      </c>
      <c r="E661" s="213" t="s">
        <v>1</v>
      </c>
      <c r="F661" s="214" t="s">
        <v>12360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12361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12362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>
      <c r="A664" s="34"/>
      <c r="B664" s="35"/>
      <c r="C664" s="192" t="s">
        <v>1034</v>
      </c>
      <c r="D664" s="192" t="s">
        <v>274</v>
      </c>
      <c r="E664" s="193" t="s">
        <v>12363</v>
      </c>
      <c r="F664" s="194" t="s">
        <v>12364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12365</v>
      </c>
    </row>
    <row r="665" spans="1:65" s="2" customFormat="1" ht="11.25">
      <c r="A665" s="34"/>
      <c r="B665" s="35"/>
      <c r="C665" s="36"/>
      <c r="D665" s="205" t="s">
        <v>281</v>
      </c>
      <c r="E665" s="36"/>
      <c r="F665" s="206" t="s">
        <v>12366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11938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12119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>
      <c r="B669" s="221"/>
      <c r="C669" s="222"/>
      <c r="D669" s="212" t="s">
        <v>283</v>
      </c>
      <c r="E669" s="223" t="s">
        <v>1</v>
      </c>
      <c r="F669" s="224" t="s">
        <v>12367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12144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12368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11938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>
      <c r="B674" s="221"/>
      <c r="C674" s="222"/>
      <c r="D674" s="212" t="s">
        <v>283</v>
      </c>
      <c r="E674" s="223" t="s">
        <v>1</v>
      </c>
      <c r="F674" s="224" t="s">
        <v>11947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12369</v>
      </c>
    </row>
    <row r="676" spans="1:65" s="2" customFormat="1" ht="11.25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11938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12370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>
      <c r="A680" s="34"/>
      <c r="B680" s="35"/>
      <c r="C680" s="192" t="s">
        <v>1072</v>
      </c>
      <c r="D680" s="192" t="s">
        <v>274</v>
      </c>
      <c r="E680" s="193" t="s">
        <v>12371</v>
      </c>
      <c r="F680" s="194" t="s">
        <v>12372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12373</v>
      </c>
    </row>
    <row r="681" spans="1:65" s="2" customFormat="1" ht="37.9" customHeight="1">
      <c r="A681" s="34"/>
      <c r="B681" s="35"/>
      <c r="C681" s="232" t="s">
        <v>1082</v>
      </c>
      <c r="D681" s="232" t="s">
        <v>394</v>
      </c>
      <c r="E681" s="233" t="s">
        <v>12374</v>
      </c>
      <c r="F681" s="234" t="s">
        <v>12375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12376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11938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>
      <c r="B686" s="176"/>
      <c r="C686" s="177"/>
      <c r="D686" s="178" t="s">
        <v>75</v>
      </c>
      <c r="E686" s="190" t="s">
        <v>1001</v>
      </c>
      <c r="F686" s="190" t="s">
        <v>12377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>
      <c r="A687" s="34"/>
      <c r="B687" s="35"/>
      <c r="C687" s="192" t="s">
        <v>1106</v>
      </c>
      <c r="D687" s="192" t="s">
        <v>274</v>
      </c>
      <c r="E687" s="193" t="s">
        <v>12378</v>
      </c>
      <c r="F687" s="194" t="s">
        <v>12379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12380</v>
      </c>
    </row>
    <row r="688" spans="1:65" s="2" customFormat="1" ht="11.25">
      <c r="A688" s="34"/>
      <c r="B688" s="35"/>
      <c r="C688" s="36"/>
      <c r="D688" s="205" t="s">
        <v>281</v>
      </c>
      <c r="E688" s="36"/>
      <c r="F688" s="206" t="s">
        <v>12381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>
      <c r="B689" s="210"/>
      <c r="C689" s="211"/>
      <c r="D689" s="212" t="s">
        <v>283</v>
      </c>
      <c r="E689" s="213" t="s">
        <v>1</v>
      </c>
      <c r="F689" s="214" t="s">
        <v>11938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>
      <c r="B691" s="210"/>
      <c r="C691" s="211"/>
      <c r="D691" s="212" t="s">
        <v>283</v>
      </c>
      <c r="E691" s="213" t="s">
        <v>1</v>
      </c>
      <c r="F691" s="214" t="s">
        <v>12382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>
      <c r="B692" s="221"/>
      <c r="C692" s="222"/>
      <c r="D692" s="212" t="s">
        <v>283</v>
      </c>
      <c r="E692" s="223" t="s">
        <v>1</v>
      </c>
      <c r="F692" s="224" t="s">
        <v>12383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>
      <c r="A693" s="34"/>
      <c r="B693" s="35"/>
      <c r="C693" s="192" t="s">
        <v>1116</v>
      </c>
      <c r="D693" s="192" t="s">
        <v>274</v>
      </c>
      <c r="E693" s="193" t="s">
        <v>12384</v>
      </c>
      <c r="F693" s="194" t="s">
        <v>12385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12386</v>
      </c>
    </row>
    <row r="694" spans="1:65" s="2" customFormat="1" ht="11.25">
      <c r="A694" s="34"/>
      <c r="B694" s="35"/>
      <c r="C694" s="36"/>
      <c r="D694" s="205" t="s">
        <v>281</v>
      </c>
      <c r="E694" s="36"/>
      <c r="F694" s="206" t="s">
        <v>12387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>
      <c r="A695" s="34"/>
      <c r="B695" s="35"/>
      <c r="C695" s="232" t="s">
        <v>1121</v>
      </c>
      <c r="D695" s="232" t="s">
        <v>394</v>
      </c>
      <c r="E695" s="233" t="s">
        <v>12388</v>
      </c>
      <c r="F695" s="234" t="s">
        <v>12389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12390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11938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>
      <c r="B698" s="221"/>
      <c r="C698" s="222"/>
      <c r="D698" s="212" t="s">
        <v>283</v>
      </c>
      <c r="E698" s="223" t="s">
        <v>1</v>
      </c>
      <c r="F698" s="224" t="s">
        <v>12391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>
      <c r="A699" s="34"/>
      <c r="B699" s="35"/>
      <c r="C699" s="232" t="s">
        <v>1128</v>
      </c>
      <c r="D699" s="232" t="s">
        <v>394</v>
      </c>
      <c r="E699" s="233" t="s">
        <v>12392</v>
      </c>
      <c r="F699" s="234" t="s">
        <v>12393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12394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11938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12395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>
      <c r="A703" s="34"/>
      <c r="B703" s="35"/>
      <c r="C703" s="232" t="s">
        <v>1136</v>
      </c>
      <c r="D703" s="232" t="s">
        <v>394</v>
      </c>
      <c r="E703" s="233" t="s">
        <v>12396</v>
      </c>
      <c r="F703" s="234" t="s">
        <v>12397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12398</v>
      </c>
    </row>
    <row r="704" spans="1:65" s="13" customFormat="1" ht="11.25">
      <c r="B704" s="210"/>
      <c r="C704" s="211"/>
      <c r="D704" s="212" t="s">
        <v>283</v>
      </c>
      <c r="E704" s="213" t="s">
        <v>1</v>
      </c>
      <c r="F704" s="214" t="s">
        <v>11938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>
      <c r="A707" s="34"/>
      <c r="B707" s="35"/>
      <c r="C707" s="192" t="s">
        <v>1208</v>
      </c>
      <c r="D707" s="192" t="s">
        <v>274</v>
      </c>
      <c r="E707" s="193" t="s">
        <v>12399</v>
      </c>
      <c r="F707" s="194" t="s">
        <v>12400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12401</v>
      </c>
    </row>
    <row r="708" spans="1:65" s="2" customFormat="1" ht="11.25">
      <c r="A708" s="34"/>
      <c r="B708" s="35"/>
      <c r="C708" s="36"/>
      <c r="D708" s="205" t="s">
        <v>281</v>
      </c>
      <c r="E708" s="36"/>
      <c r="F708" s="206" t="s">
        <v>12402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11938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>
      <c r="B711" s="210"/>
      <c r="C711" s="211"/>
      <c r="D711" s="212" t="s">
        <v>283</v>
      </c>
      <c r="E711" s="213" t="s">
        <v>1</v>
      </c>
      <c r="F711" s="214" t="s">
        <v>12403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>
      <c r="A713" s="34"/>
      <c r="B713" s="35"/>
      <c r="C713" s="232" t="s">
        <v>1251</v>
      </c>
      <c r="D713" s="232" t="s">
        <v>394</v>
      </c>
      <c r="E713" s="233" t="s">
        <v>12404</v>
      </c>
      <c r="F713" s="234" t="s">
        <v>12405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12406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11938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>
      <c r="B716" s="210"/>
      <c r="C716" s="211"/>
      <c r="D716" s="212" t="s">
        <v>283</v>
      </c>
      <c r="E716" s="213" t="s">
        <v>1</v>
      </c>
      <c r="F716" s="214" t="s">
        <v>12407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>
      <c r="A718" s="34"/>
      <c r="B718" s="35"/>
      <c r="C718" s="232" t="s">
        <v>1358</v>
      </c>
      <c r="D718" s="232" t="s">
        <v>394</v>
      </c>
      <c r="E718" s="233" t="s">
        <v>12408</v>
      </c>
      <c r="F718" s="234" t="s">
        <v>12409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12410</v>
      </c>
    </row>
    <row r="719" spans="1:65" s="13" customFormat="1" ht="11.25">
      <c r="B719" s="210"/>
      <c r="C719" s="211"/>
      <c r="D719" s="212" t="s">
        <v>283</v>
      </c>
      <c r="E719" s="213" t="s">
        <v>1</v>
      </c>
      <c r="F719" s="214" t="s">
        <v>11938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>
      <c r="B721" s="210"/>
      <c r="C721" s="211"/>
      <c r="D721" s="212" t="s">
        <v>283</v>
      </c>
      <c r="E721" s="213" t="s">
        <v>1</v>
      </c>
      <c r="F721" s="214" t="s">
        <v>12411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>
      <c r="A723" s="34"/>
      <c r="B723" s="35"/>
      <c r="C723" s="192" t="s">
        <v>1366</v>
      </c>
      <c r="D723" s="192" t="s">
        <v>274</v>
      </c>
      <c r="E723" s="193" t="s">
        <v>12412</v>
      </c>
      <c r="F723" s="194" t="s">
        <v>12413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12414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11938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12415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>
      <c r="A727" s="34"/>
      <c r="B727" s="35"/>
      <c r="C727" s="192" t="s">
        <v>1374</v>
      </c>
      <c r="D727" s="192" t="s">
        <v>274</v>
      </c>
      <c r="E727" s="193" t="s">
        <v>12416</v>
      </c>
      <c r="F727" s="194" t="s">
        <v>12417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12418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11938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>
      <c r="A731" s="34"/>
      <c r="B731" s="35"/>
      <c r="C731" s="192" t="s">
        <v>1380</v>
      </c>
      <c r="D731" s="192" t="s">
        <v>274</v>
      </c>
      <c r="E731" s="193" t="s">
        <v>12419</v>
      </c>
      <c r="F731" s="194" t="s">
        <v>12420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11938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>
      <c r="A735" s="34"/>
      <c r="B735" s="35"/>
      <c r="C735" s="192" t="s">
        <v>1387</v>
      </c>
      <c r="D735" s="192" t="s">
        <v>274</v>
      </c>
      <c r="E735" s="193" t="s">
        <v>12422</v>
      </c>
      <c r="F735" s="194" t="s">
        <v>12423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12424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11938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>
      <c r="A739" s="34"/>
      <c r="B739" s="35"/>
      <c r="C739" s="192" t="s">
        <v>1397</v>
      </c>
      <c r="D739" s="192" t="s">
        <v>274</v>
      </c>
      <c r="E739" s="193" t="s">
        <v>12425</v>
      </c>
      <c r="F739" s="194" t="s">
        <v>12426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12427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11938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>
      <c r="A743" s="34"/>
      <c r="B743" s="35"/>
      <c r="C743" s="192" t="s">
        <v>1405</v>
      </c>
      <c r="D743" s="192" t="s">
        <v>274</v>
      </c>
      <c r="E743" s="193" t="s">
        <v>12428</v>
      </c>
      <c r="F743" s="194" t="s">
        <v>12429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12430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11938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>
      <c r="A747" s="34"/>
      <c r="B747" s="35"/>
      <c r="C747" s="192" t="s">
        <v>1418</v>
      </c>
      <c r="D747" s="192" t="s">
        <v>274</v>
      </c>
      <c r="E747" s="193" t="s">
        <v>12431</v>
      </c>
      <c r="F747" s="194" t="s">
        <v>12432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12433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11938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>
      <c r="A751" s="34"/>
      <c r="B751" s="35"/>
      <c r="C751" s="192" t="s">
        <v>1423</v>
      </c>
      <c r="D751" s="192" t="s">
        <v>274</v>
      </c>
      <c r="E751" s="193" t="s">
        <v>12434</v>
      </c>
      <c r="F751" s="194" t="s">
        <v>12435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12436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11938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1431</v>
      </c>
      <c r="D755" s="192" t="s">
        <v>274</v>
      </c>
      <c r="E755" s="193" t="s">
        <v>12437</v>
      </c>
      <c r="F755" s="194" t="s">
        <v>12438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12439</v>
      </c>
    </row>
    <row r="756" spans="1:65" s="13" customFormat="1" ht="11.25">
      <c r="B756" s="210"/>
      <c r="C756" s="211"/>
      <c r="D756" s="212" t="s">
        <v>283</v>
      </c>
      <c r="E756" s="213" t="s">
        <v>1</v>
      </c>
      <c r="F756" s="214" t="s">
        <v>11938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>
      <c r="A759" s="34"/>
      <c r="B759" s="35"/>
      <c r="C759" s="192" t="s">
        <v>1436</v>
      </c>
      <c r="D759" s="192" t="s">
        <v>274</v>
      </c>
      <c r="E759" s="193" t="s">
        <v>12440</v>
      </c>
      <c r="F759" s="194" t="s">
        <v>12441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11938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>
      <c r="A763" s="34"/>
      <c r="B763" s="35"/>
      <c r="C763" s="192" t="s">
        <v>1443</v>
      </c>
      <c r="D763" s="192" t="s">
        <v>274</v>
      </c>
      <c r="E763" s="193" t="s">
        <v>12443</v>
      </c>
      <c r="F763" s="194" t="s">
        <v>12444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12445</v>
      </c>
    </row>
    <row r="764" spans="1:65" s="2" customFormat="1" ht="11.25">
      <c r="A764" s="34"/>
      <c r="B764" s="35"/>
      <c r="C764" s="36"/>
      <c r="D764" s="205" t="s">
        <v>281</v>
      </c>
      <c r="E764" s="36"/>
      <c r="F764" s="206" t="s">
        <v>12446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11938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12447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>
      <c r="A768" s="34"/>
      <c r="B768" s="35"/>
      <c r="C768" s="232" t="s">
        <v>6516</v>
      </c>
      <c r="D768" s="232" t="s">
        <v>394</v>
      </c>
      <c r="E768" s="233" t="s">
        <v>12448</v>
      </c>
      <c r="F768" s="234" t="s">
        <v>12449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12450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11938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>
      <c r="A771" s="34"/>
      <c r="B771" s="35"/>
      <c r="C771" s="192" t="s">
        <v>1448</v>
      </c>
      <c r="D771" s="192" t="s">
        <v>274</v>
      </c>
      <c r="E771" s="193" t="s">
        <v>12451</v>
      </c>
      <c r="F771" s="194" t="s">
        <v>12452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12453</v>
      </c>
    </row>
    <row r="772" spans="1:65" s="2" customFormat="1" ht="11.25">
      <c r="A772" s="34"/>
      <c r="B772" s="35"/>
      <c r="C772" s="36"/>
      <c r="D772" s="205" t="s">
        <v>281</v>
      </c>
      <c r="E772" s="36"/>
      <c r="F772" s="206" t="s">
        <v>12454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>
      <c r="A773" s="34"/>
      <c r="B773" s="35"/>
      <c r="C773" s="232" t="s">
        <v>1467</v>
      </c>
      <c r="D773" s="232" t="s">
        <v>394</v>
      </c>
      <c r="E773" s="233" t="s">
        <v>12455</v>
      </c>
      <c r="F773" s="234" t="s">
        <v>12456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12457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11938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>
      <c r="A777" s="34"/>
      <c r="B777" s="35"/>
      <c r="C777" s="232" t="s">
        <v>1487</v>
      </c>
      <c r="D777" s="232" t="s">
        <v>394</v>
      </c>
      <c r="E777" s="233" t="s">
        <v>12458</v>
      </c>
      <c r="F777" s="234" t="s">
        <v>12459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12460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11938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>
      <c r="A781" s="34"/>
      <c r="B781" s="35"/>
      <c r="C781" s="192" t="s">
        <v>1503</v>
      </c>
      <c r="D781" s="192" t="s">
        <v>274</v>
      </c>
      <c r="E781" s="193" t="s">
        <v>12461</v>
      </c>
      <c r="F781" s="194" t="s">
        <v>12462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12463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11938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12464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>
      <c r="A786" s="34"/>
      <c r="B786" s="35"/>
      <c r="C786" s="192" t="s">
        <v>1508</v>
      </c>
      <c r="D786" s="192" t="s">
        <v>274</v>
      </c>
      <c r="E786" s="193" t="s">
        <v>12465</v>
      </c>
      <c r="F786" s="194" t="s">
        <v>12466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12467</v>
      </c>
    </row>
    <row r="787" spans="1:65" s="2" customFormat="1" ht="11.25">
      <c r="A787" s="34"/>
      <c r="B787" s="35"/>
      <c r="C787" s="36"/>
      <c r="D787" s="205" t="s">
        <v>281</v>
      </c>
      <c r="E787" s="36"/>
      <c r="F787" s="206" t="s">
        <v>12468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>
      <c r="B788" s="210"/>
      <c r="C788" s="211"/>
      <c r="D788" s="212" t="s">
        <v>283</v>
      </c>
      <c r="E788" s="213" t="s">
        <v>1</v>
      </c>
      <c r="F788" s="214" t="s">
        <v>11938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12469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>
      <c r="A791" s="34"/>
      <c r="B791" s="35"/>
      <c r="C791" s="192" t="s">
        <v>1517</v>
      </c>
      <c r="D791" s="192" t="s">
        <v>274</v>
      </c>
      <c r="E791" s="193" t="s">
        <v>12470</v>
      </c>
      <c r="F791" s="194" t="s">
        <v>12471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12472</v>
      </c>
    </row>
    <row r="792" spans="1:65" s="2" customFormat="1" ht="11.25">
      <c r="A792" s="34"/>
      <c r="B792" s="35"/>
      <c r="C792" s="36"/>
      <c r="D792" s="205" t="s">
        <v>281</v>
      </c>
      <c r="E792" s="36"/>
      <c r="F792" s="206" t="s">
        <v>12473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>
      <c r="B793" s="210"/>
      <c r="C793" s="211"/>
      <c r="D793" s="212" t="s">
        <v>283</v>
      </c>
      <c r="E793" s="213" t="s">
        <v>1</v>
      </c>
      <c r="F793" s="214" t="s">
        <v>11938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12469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>
      <c r="B796" s="176"/>
      <c r="C796" s="177"/>
      <c r="D796" s="178" t="s">
        <v>75</v>
      </c>
      <c r="E796" s="190" t="s">
        <v>1082</v>
      </c>
      <c r="F796" s="190" t="s">
        <v>12474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>
      <c r="A797" s="34"/>
      <c r="B797" s="35"/>
      <c r="C797" s="192" t="s">
        <v>1522</v>
      </c>
      <c r="D797" s="192" t="s">
        <v>274</v>
      </c>
      <c r="E797" s="193" t="s">
        <v>12475</v>
      </c>
      <c r="F797" s="194" t="s">
        <v>12476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12477</v>
      </c>
    </row>
    <row r="798" spans="1:65" s="2" customFormat="1" ht="11.25">
      <c r="A798" s="34"/>
      <c r="B798" s="35"/>
      <c r="C798" s="36"/>
      <c r="D798" s="205" t="s">
        <v>281</v>
      </c>
      <c r="E798" s="36"/>
      <c r="F798" s="206" t="s">
        <v>12478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>
      <c r="B799" s="221"/>
      <c r="C799" s="222"/>
      <c r="D799" s="212" t="s">
        <v>283</v>
      </c>
      <c r="E799" s="222"/>
      <c r="F799" s="224" t="s">
        <v>12479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>
      <c r="A800" s="34"/>
      <c r="B800" s="35"/>
      <c r="C800" s="192" t="s">
        <v>1536</v>
      </c>
      <c r="D800" s="192" t="s">
        <v>274</v>
      </c>
      <c r="E800" s="193" t="s">
        <v>12480</v>
      </c>
      <c r="F800" s="194" t="s">
        <v>12481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12482</v>
      </c>
    </row>
    <row r="801" spans="1:65" s="2" customFormat="1" ht="11.25">
      <c r="A801" s="34"/>
      <c r="B801" s="35"/>
      <c r="C801" s="36"/>
      <c r="D801" s="205" t="s">
        <v>281</v>
      </c>
      <c r="E801" s="36"/>
      <c r="F801" s="206" t="s">
        <v>12483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>
      <c r="B802" s="221"/>
      <c r="C802" s="222"/>
      <c r="D802" s="212" t="s">
        <v>283</v>
      </c>
      <c r="E802" s="222"/>
      <c r="F802" s="224" t="s">
        <v>12484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>
      <c r="A805" s="34"/>
      <c r="B805" s="35"/>
      <c r="C805" s="192" t="s">
        <v>1541</v>
      </c>
      <c r="D805" s="192" t="s">
        <v>274</v>
      </c>
      <c r="E805" s="193" t="s">
        <v>12485</v>
      </c>
      <c r="F805" s="194" t="s">
        <v>12486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12487</v>
      </c>
    </row>
    <row r="806" spans="1:65" s="13" customFormat="1" ht="11.25">
      <c r="B806" s="210"/>
      <c r="C806" s="211"/>
      <c r="D806" s="212" t="s">
        <v>283</v>
      </c>
      <c r="E806" s="213" t="s">
        <v>1</v>
      </c>
      <c r="F806" s="214" t="s">
        <v>11938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>
      <c r="B809" s="210"/>
      <c r="C809" s="211"/>
      <c r="D809" s="212" t="s">
        <v>283</v>
      </c>
      <c r="E809" s="213" t="s">
        <v>1</v>
      </c>
      <c r="F809" s="214" t="s">
        <v>11943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12488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>
      <c r="A811" s="34"/>
      <c r="B811" s="35"/>
      <c r="C811" s="192" t="s">
        <v>1550</v>
      </c>
      <c r="D811" s="192" t="s">
        <v>274</v>
      </c>
      <c r="E811" s="193" t="s">
        <v>12489</v>
      </c>
      <c r="F811" s="194" t="s">
        <v>12490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11938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12492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>
      <c r="A816" s="34"/>
      <c r="B816" s="35"/>
      <c r="C816" s="192" t="s">
        <v>1555</v>
      </c>
      <c r="D816" s="192" t="s">
        <v>274</v>
      </c>
      <c r="E816" s="193" t="s">
        <v>12493</v>
      </c>
      <c r="F816" s="194" t="s">
        <v>12494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12495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11938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12496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>
      <c r="B821" s="210"/>
      <c r="C821" s="211"/>
      <c r="D821" s="212" t="s">
        <v>283</v>
      </c>
      <c r="E821" s="213" t="s">
        <v>1</v>
      </c>
      <c r="F821" s="214" t="s">
        <v>12497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12498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>
      <c r="A823" s="34"/>
      <c r="B823" s="35"/>
      <c r="C823" s="192" t="s">
        <v>1563</v>
      </c>
      <c r="D823" s="192" t="s">
        <v>274</v>
      </c>
      <c r="E823" s="193" t="s">
        <v>12499</v>
      </c>
      <c r="F823" s="194" t="s">
        <v>12500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12501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11938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>
      <c r="A826" s="34"/>
      <c r="B826" s="35"/>
      <c r="C826" s="192" t="s">
        <v>1573</v>
      </c>
      <c r="D826" s="192" t="s">
        <v>274</v>
      </c>
      <c r="E826" s="193" t="s">
        <v>12502</v>
      </c>
      <c r="F826" s="194" t="s">
        <v>12503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12504</v>
      </c>
    </row>
    <row r="827" spans="1:65" s="2" customFormat="1" ht="11.25">
      <c r="A827" s="34"/>
      <c r="B827" s="35"/>
      <c r="C827" s="36"/>
      <c r="D827" s="205" t="s">
        <v>281</v>
      </c>
      <c r="E827" s="36"/>
      <c r="F827" s="206" t="s">
        <v>12505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r22azcobjg0HIZZ253U4HuBj1CfQbDN+Hy5vI1drlCv1nCzqNjRbZ8J4Y5zwIZdQPMxWmudWUNyksjQ6UDX+BQ==" saltValue="vLNh3zjKMn2GCkWY8rAXePyg1iT2q+ioxq277VJf9114fawcwIC3UcO9x0YSvll+sHtlw8GGQkGupgn2kifpfQ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12506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11917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12507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45183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>
      <c r="A126" s="34"/>
      <c r="B126" s="35"/>
      <c r="C126" s="192" t="s">
        <v>16</v>
      </c>
      <c r="D126" s="192" t="s">
        <v>274</v>
      </c>
      <c r="E126" s="193" t="s">
        <v>11934</v>
      </c>
      <c r="F126" s="194" t="s">
        <v>11935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11936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11937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>
      <c r="B128" s="210"/>
      <c r="C128" s="211"/>
      <c r="D128" s="212" t="s">
        <v>283</v>
      </c>
      <c r="E128" s="213" t="s">
        <v>1</v>
      </c>
      <c r="F128" s="214" t="s">
        <v>11938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12508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12509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12510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12511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12512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12513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12514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12515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11938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12516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12517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>
      <c r="B145" s="210"/>
      <c r="C145" s="211"/>
      <c r="D145" s="212" t="s">
        <v>283</v>
      </c>
      <c r="E145" s="213" t="s">
        <v>1</v>
      </c>
      <c r="F145" s="214" t="s">
        <v>12518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12519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12520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12521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12519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12518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12522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12523</v>
      </c>
      <c r="F155" s="194" t="s">
        <v>12524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12525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12526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11938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12527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2526</v>
      </c>
      <c r="D160" s="192" t="s">
        <v>274</v>
      </c>
      <c r="E160" s="193" t="s">
        <v>12528</v>
      </c>
      <c r="F160" s="194" t="s">
        <v>12529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12530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12531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12532</v>
      </c>
    </row>
    <row r="163" spans="1:65" s="2" customFormat="1" ht="11.25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12533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12534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>
      <c r="A166" s="34"/>
      <c r="B166" s="35"/>
      <c r="C166" s="192" t="s">
        <v>5121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12535</v>
      </c>
    </row>
    <row r="167" spans="1:65" s="2" customFormat="1" ht="11.25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>
      <c r="B168" s="221"/>
      <c r="C168" s="222"/>
      <c r="D168" s="212" t="s">
        <v>283</v>
      </c>
      <c r="E168" s="222"/>
      <c r="F168" s="224" t="s">
        <v>12536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11980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11938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12537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12538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12539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12511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12540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12541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12542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12543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12517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12518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12544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>
      <c r="A184" s="34"/>
      <c r="B184" s="35"/>
      <c r="C184" s="232" t="s">
        <v>358</v>
      </c>
      <c r="D184" s="232" t="s">
        <v>394</v>
      </c>
      <c r="E184" s="233" t="s">
        <v>8447</v>
      </c>
      <c r="F184" s="234" t="s">
        <v>8448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12545</v>
      </c>
    </row>
    <row r="185" spans="1:65" s="14" customFormat="1" ht="11.25">
      <c r="B185" s="221"/>
      <c r="C185" s="222"/>
      <c r="D185" s="212" t="s">
        <v>283</v>
      </c>
      <c r="E185" s="222"/>
      <c r="F185" s="224" t="s">
        <v>12546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12547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11938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12548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12549</v>
      </c>
    </row>
    <row r="193" spans="1:65" s="14" customFormat="1" ht="11.25">
      <c r="B193" s="221"/>
      <c r="C193" s="222"/>
      <c r="D193" s="212" t="s">
        <v>283</v>
      </c>
      <c r="E193" s="222"/>
      <c r="F193" s="224" t="s">
        <v>12550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>
      <c r="B194" s="176"/>
      <c r="C194" s="177"/>
      <c r="D194" s="178" t="s">
        <v>75</v>
      </c>
      <c r="E194" s="190" t="s">
        <v>330</v>
      </c>
      <c r="F194" s="190" t="s">
        <v>11989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>
      <c r="A195" s="34"/>
      <c r="B195" s="35"/>
      <c r="C195" s="192" t="s">
        <v>5995</v>
      </c>
      <c r="D195" s="192" t="s">
        <v>274</v>
      </c>
      <c r="E195" s="193" t="s">
        <v>12551</v>
      </c>
      <c r="F195" s="194" t="s">
        <v>12552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12553</v>
      </c>
    </row>
    <row r="196" spans="1:65" s="2" customFormat="1" ht="11.25">
      <c r="A196" s="34"/>
      <c r="B196" s="35"/>
      <c r="C196" s="36"/>
      <c r="D196" s="205" t="s">
        <v>281</v>
      </c>
      <c r="E196" s="36"/>
      <c r="F196" s="206" t="s">
        <v>12554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11938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12555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>
      <c r="A200" s="34"/>
      <c r="B200" s="35"/>
      <c r="C200" s="192" t="s">
        <v>377</v>
      </c>
      <c r="D200" s="192" t="s">
        <v>274</v>
      </c>
      <c r="E200" s="193" t="s">
        <v>12556</v>
      </c>
      <c r="F200" s="194" t="s">
        <v>12557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7</v>
      </c>
      <c r="D204" s="192" t="s">
        <v>274</v>
      </c>
      <c r="E204" s="193" t="s">
        <v>8743</v>
      </c>
      <c r="F204" s="194" t="s">
        <v>8744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8745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192" t="s">
        <v>393</v>
      </c>
      <c r="D206" s="192" t="s">
        <v>274</v>
      </c>
      <c r="E206" s="193" t="s">
        <v>8746</v>
      </c>
      <c r="F206" s="194" t="s">
        <v>8747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8748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2"/>
      <c r="F208" s="224" t="s">
        <v>12559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>
      <c r="A209" s="34"/>
      <c r="B209" s="35"/>
      <c r="C209" s="192" t="s">
        <v>399</v>
      </c>
      <c r="D209" s="192" t="s">
        <v>274</v>
      </c>
      <c r="E209" s="193" t="s">
        <v>12560</v>
      </c>
      <c r="F209" s="194" t="s">
        <v>12561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12072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12562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12563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12564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>
      <c r="A219" s="34"/>
      <c r="B219" s="35"/>
      <c r="C219" s="192" t="s">
        <v>417</v>
      </c>
      <c r="D219" s="192" t="s">
        <v>274</v>
      </c>
      <c r="E219" s="193" t="s">
        <v>12565</v>
      </c>
      <c r="F219" s="194" t="s">
        <v>12566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12567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12568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11938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12569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12570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192" t="s">
        <v>431</v>
      </c>
      <c r="D225" s="192" t="s">
        <v>274</v>
      </c>
      <c r="E225" s="193" t="s">
        <v>12571</v>
      </c>
      <c r="F225" s="194" t="s">
        <v>12572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12573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12574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11938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12569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12575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448</v>
      </c>
      <c r="D231" s="192" t="s">
        <v>274</v>
      </c>
      <c r="E231" s="193" t="s">
        <v>12576</v>
      </c>
      <c r="F231" s="194" t="s">
        <v>12577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12578</v>
      </c>
    </row>
    <row r="232" spans="1:65" s="2" customFormat="1" ht="11.25">
      <c r="A232" s="34"/>
      <c r="B232" s="35"/>
      <c r="C232" s="36"/>
      <c r="D232" s="205" t="s">
        <v>281</v>
      </c>
      <c r="E232" s="36"/>
      <c r="F232" s="206" t="s">
        <v>12579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11938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>
      <c r="A236" s="34"/>
      <c r="B236" s="35"/>
      <c r="C236" s="192" t="s">
        <v>453</v>
      </c>
      <c r="D236" s="192" t="s">
        <v>274</v>
      </c>
      <c r="E236" s="193" t="s">
        <v>12580</v>
      </c>
      <c r="F236" s="194" t="s">
        <v>12581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12582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12583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11938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12584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12585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>
      <c r="A242" s="34"/>
      <c r="B242" s="35"/>
      <c r="C242" s="232" t="s">
        <v>464</v>
      </c>
      <c r="D242" s="232" t="s">
        <v>394</v>
      </c>
      <c r="E242" s="233" t="s">
        <v>12586</v>
      </c>
      <c r="F242" s="234" t="s">
        <v>12587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12588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11938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>
      <c r="B245" s="210"/>
      <c r="C245" s="211"/>
      <c r="D245" s="212" t="s">
        <v>283</v>
      </c>
      <c r="E245" s="213" t="s">
        <v>1</v>
      </c>
      <c r="F245" s="214" t="s">
        <v>12589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12585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>
      <c r="B248" s="210"/>
      <c r="C248" s="211"/>
      <c r="D248" s="212" t="s">
        <v>283</v>
      </c>
      <c r="E248" s="213" t="s">
        <v>1</v>
      </c>
      <c r="F248" s="214" t="s">
        <v>11668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>
      <c r="A250" s="34"/>
      <c r="B250" s="35"/>
      <c r="C250" s="232" t="s">
        <v>471</v>
      </c>
      <c r="D250" s="232" t="s">
        <v>394</v>
      </c>
      <c r="E250" s="233" t="s">
        <v>12590</v>
      </c>
      <c r="F250" s="234" t="s">
        <v>12591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11938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12593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3" t="s">
        <v>1</v>
      </c>
      <c r="F254" s="224" t="s">
        <v>12594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12595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11668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12596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232" t="s">
        <v>476</v>
      </c>
      <c r="D259" s="232" t="s">
        <v>394</v>
      </c>
      <c r="E259" s="233" t="s">
        <v>12597</v>
      </c>
      <c r="F259" s="234" t="s">
        <v>12598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12599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11938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12585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11668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>
      <c r="A266" s="34"/>
      <c r="B266" s="35"/>
      <c r="C266" s="232" t="s">
        <v>483</v>
      </c>
      <c r="D266" s="232" t="s">
        <v>394</v>
      </c>
      <c r="E266" s="233" t="s">
        <v>12600</v>
      </c>
      <c r="F266" s="234" t="s">
        <v>12601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11938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12603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12595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11668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232" t="s">
        <v>491</v>
      </c>
      <c r="D274" s="232" t="s">
        <v>394</v>
      </c>
      <c r="E274" s="233" t="s">
        <v>12604</v>
      </c>
      <c r="F274" s="234" t="s">
        <v>12605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12606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11938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12607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12608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12608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>
      <c r="B281" s="210"/>
      <c r="C281" s="211"/>
      <c r="D281" s="212" t="s">
        <v>283</v>
      </c>
      <c r="E281" s="213" t="s">
        <v>1</v>
      </c>
      <c r="F281" s="214" t="s">
        <v>11668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232" t="s">
        <v>496</v>
      </c>
      <c r="D283" s="232" t="s">
        <v>394</v>
      </c>
      <c r="E283" s="233" t="s">
        <v>12609</v>
      </c>
      <c r="F283" s="234" t="s">
        <v>12610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12611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11938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12593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>
      <c r="B287" s="221"/>
      <c r="C287" s="222"/>
      <c r="D287" s="212" t="s">
        <v>283</v>
      </c>
      <c r="E287" s="223" t="s">
        <v>1</v>
      </c>
      <c r="F287" s="224" t="s">
        <v>12608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11668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>
      <c r="A291" s="34"/>
      <c r="B291" s="35"/>
      <c r="C291" s="232" t="s">
        <v>504</v>
      </c>
      <c r="D291" s="232" t="s">
        <v>394</v>
      </c>
      <c r="E291" s="233" t="s">
        <v>12612</v>
      </c>
      <c r="F291" s="234" t="s">
        <v>12613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12614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11938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12615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12616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12617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12618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11668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12619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>
      <c r="A301" s="34"/>
      <c r="B301" s="35"/>
      <c r="C301" s="192" t="s">
        <v>511</v>
      </c>
      <c r="D301" s="192" t="s">
        <v>274</v>
      </c>
      <c r="E301" s="193" t="s">
        <v>12620</v>
      </c>
      <c r="F301" s="194" t="s">
        <v>12621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12622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12623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11938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516</v>
      </c>
      <c r="D306" s="192" t="s">
        <v>274</v>
      </c>
      <c r="E306" s="193" t="s">
        <v>12624</v>
      </c>
      <c r="F306" s="194" t="s">
        <v>12625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12626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12627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11938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523</v>
      </c>
      <c r="D311" s="192" t="s">
        <v>274</v>
      </c>
      <c r="E311" s="193" t="s">
        <v>12628</v>
      </c>
      <c r="F311" s="194" t="s">
        <v>12629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12630</v>
      </c>
    </row>
    <row r="312" spans="1:65" s="2" customFormat="1" ht="11.25">
      <c r="A312" s="34"/>
      <c r="B312" s="35"/>
      <c r="C312" s="36"/>
      <c r="D312" s="205" t="s">
        <v>281</v>
      </c>
      <c r="E312" s="36"/>
      <c r="F312" s="206" t="s">
        <v>12631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11938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>
      <c r="A316" s="34"/>
      <c r="B316" s="35"/>
      <c r="C316" s="192" t="s">
        <v>531</v>
      </c>
      <c r="D316" s="192" t="s">
        <v>274</v>
      </c>
      <c r="E316" s="193" t="s">
        <v>12632</v>
      </c>
      <c r="F316" s="194" t="s">
        <v>12633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12634</v>
      </c>
    </row>
    <row r="317" spans="1:65" s="2" customFormat="1" ht="11.25">
      <c r="A317" s="34"/>
      <c r="B317" s="35"/>
      <c r="C317" s="36"/>
      <c r="D317" s="205" t="s">
        <v>281</v>
      </c>
      <c r="E317" s="36"/>
      <c r="F317" s="206" t="s">
        <v>12635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11938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>
      <c r="A321" s="34"/>
      <c r="B321" s="35"/>
      <c r="C321" s="192" t="s">
        <v>536</v>
      </c>
      <c r="D321" s="192" t="s">
        <v>274</v>
      </c>
      <c r="E321" s="193" t="s">
        <v>12636</v>
      </c>
      <c r="F321" s="194" t="s">
        <v>12637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12639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>
      <c r="B323" s="210"/>
      <c r="C323" s="211"/>
      <c r="D323" s="212" t="s">
        <v>283</v>
      </c>
      <c r="E323" s="213" t="s">
        <v>1</v>
      </c>
      <c r="F323" s="214" t="s">
        <v>11938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12585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>
      <c r="A326" s="34"/>
      <c r="B326" s="35"/>
      <c r="C326" s="232" t="s">
        <v>544</v>
      </c>
      <c r="D326" s="232" t="s">
        <v>394</v>
      </c>
      <c r="E326" s="233" t="s">
        <v>12640</v>
      </c>
      <c r="F326" s="234" t="s">
        <v>12641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11938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12585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11668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>
      <c r="A334" s="34"/>
      <c r="B334" s="35"/>
      <c r="C334" s="192" t="s">
        <v>551</v>
      </c>
      <c r="D334" s="192" t="s">
        <v>274</v>
      </c>
      <c r="E334" s="193" t="s">
        <v>12643</v>
      </c>
      <c r="F334" s="194" t="s">
        <v>12644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12645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12646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192" t="s">
        <v>559</v>
      </c>
      <c r="D336" s="192" t="s">
        <v>274</v>
      </c>
      <c r="E336" s="193" t="s">
        <v>12647</v>
      </c>
      <c r="F336" s="194" t="s">
        <v>12648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12649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12646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>
      <c r="A338" s="34"/>
      <c r="B338" s="35"/>
      <c r="C338" s="192" t="s">
        <v>574</v>
      </c>
      <c r="D338" s="192" t="s">
        <v>274</v>
      </c>
      <c r="E338" s="193" t="s">
        <v>12650</v>
      </c>
      <c r="F338" s="194" t="s">
        <v>12651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12652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>
      <c r="A342" s="34"/>
      <c r="B342" s="35"/>
      <c r="C342" s="192" t="s">
        <v>584</v>
      </c>
      <c r="D342" s="192" t="s">
        <v>274</v>
      </c>
      <c r="E342" s="193" t="s">
        <v>12653</v>
      </c>
      <c r="F342" s="194" t="s">
        <v>12654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12655</v>
      </c>
    </row>
    <row r="343" spans="1:65" s="13" customFormat="1" ht="11.25">
      <c r="B343" s="210"/>
      <c r="C343" s="211"/>
      <c r="D343" s="212" t="s">
        <v>283</v>
      </c>
      <c r="E343" s="213" t="s">
        <v>1</v>
      </c>
      <c r="F343" s="214" t="s">
        <v>11938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>
      <c r="A346" s="34"/>
      <c r="B346" s="35"/>
      <c r="C346" s="192" t="s">
        <v>594</v>
      </c>
      <c r="D346" s="192" t="s">
        <v>274</v>
      </c>
      <c r="E346" s="193" t="s">
        <v>12656</v>
      </c>
      <c r="F346" s="194" t="s">
        <v>12657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12658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>
      <c r="A350" s="34"/>
      <c r="B350" s="35"/>
      <c r="C350" s="192" t="s">
        <v>606</v>
      </c>
      <c r="D350" s="192" t="s">
        <v>274</v>
      </c>
      <c r="E350" s="193" t="s">
        <v>12659</v>
      </c>
      <c r="F350" s="194" t="s">
        <v>12660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12661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12662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>
      <c r="A355" s="34"/>
      <c r="B355" s="35"/>
      <c r="C355" s="192" t="s">
        <v>617</v>
      </c>
      <c r="D355" s="192" t="s">
        <v>274</v>
      </c>
      <c r="E355" s="193" t="s">
        <v>12663</v>
      </c>
      <c r="F355" s="194" t="s">
        <v>12664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12665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11938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>
      <c r="A359" s="34"/>
      <c r="B359" s="35"/>
      <c r="C359" s="192" t="s">
        <v>632</v>
      </c>
      <c r="D359" s="192" t="s">
        <v>274</v>
      </c>
      <c r="E359" s="193" t="s">
        <v>12666</v>
      </c>
      <c r="F359" s="194" t="s">
        <v>12667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12668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11938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>
      <c r="A363" s="34"/>
      <c r="B363" s="35"/>
      <c r="C363" s="192" t="s">
        <v>644</v>
      </c>
      <c r="D363" s="192" t="s">
        <v>274</v>
      </c>
      <c r="E363" s="193" t="s">
        <v>12669</v>
      </c>
      <c r="F363" s="194" t="s">
        <v>12670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12671</v>
      </c>
    </row>
    <row r="364" spans="1:65" s="13" customFormat="1" ht="11.25">
      <c r="B364" s="210"/>
      <c r="C364" s="211"/>
      <c r="D364" s="212" t="s">
        <v>283</v>
      </c>
      <c r="E364" s="213" t="s">
        <v>1</v>
      </c>
      <c r="F364" s="214" t="s">
        <v>11938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>
      <c r="A367" s="34"/>
      <c r="B367" s="35"/>
      <c r="C367" s="192" t="s">
        <v>653</v>
      </c>
      <c r="D367" s="192" t="s">
        <v>274</v>
      </c>
      <c r="E367" s="193" t="s">
        <v>12672</v>
      </c>
      <c r="F367" s="194" t="s">
        <v>12673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12674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11938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>
      <c r="A371" s="34"/>
      <c r="B371" s="35"/>
      <c r="C371" s="192" t="s">
        <v>662</v>
      </c>
      <c r="D371" s="192" t="s">
        <v>274</v>
      </c>
      <c r="E371" s="193" t="s">
        <v>12675</v>
      </c>
      <c r="F371" s="194" t="s">
        <v>12676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12677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>
      <c r="A375" s="34"/>
      <c r="B375" s="35"/>
      <c r="C375" s="192" t="s">
        <v>667</v>
      </c>
      <c r="D375" s="192" t="s">
        <v>274</v>
      </c>
      <c r="E375" s="193" t="s">
        <v>12678</v>
      </c>
      <c r="F375" s="194" t="s">
        <v>12679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12680</v>
      </c>
    </row>
    <row r="376" spans="1:65" s="13" customFormat="1" ht="11.25">
      <c r="B376" s="210"/>
      <c r="C376" s="211"/>
      <c r="D376" s="212" t="s">
        <v>283</v>
      </c>
      <c r="E376" s="213" t="s">
        <v>1</v>
      </c>
      <c r="F376" s="214" t="s">
        <v>11938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>
      <c r="B379" s="176"/>
      <c r="C379" s="177"/>
      <c r="D379" s="178" t="s">
        <v>75</v>
      </c>
      <c r="E379" s="190" t="s">
        <v>1082</v>
      </c>
      <c r="F379" s="190" t="s">
        <v>8649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>
      <c r="A380" s="34"/>
      <c r="B380" s="35"/>
      <c r="C380" s="192" t="s">
        <v>676</v>
      </c>
      <c r="D380" s="192" t="s">
        <v>274</v>
      </c>
      <c r="E380" s="193" t="s">
        <v>12681</v>
      </c>
      <c r="F380" s="194" t="s">
        <v>12682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12683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12684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fEkYZDW73bEeImRNXvDvETr1new0jt0Nv5FyAUs1dhcGNbn5rubP8WSWYdvF+/uPrdZg95G/LJErONlFPlZt2A==" saltValue="SRQEVEB4EVPxmRZAHNUJLUAw4HuLNsnAjfkvP3C/JhWJPrJc8G7NQ2u0Nr0XbpGr2oD4UtynPZ/lBFvNfv5Vlw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12685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12686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11917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12507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45183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12687</v>
      </c>
      <c r="F128" s="194" t="s">
        <v>12688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12689</v>
      </c>
    </row>
    <row r="129" spans="1:65" s="2" customFormat="1" ht="11.25">
      <c r="A129" s="34"/>
      <c r="B129" s="35"/>
      <c r="C129" s="36"/>
      <c r="D129" s="205" t="s">
        <v>281</v>
      </c>
      <c r="E129" s="36"/>
      <c r="F129" s="206" t="s">
        <v>12690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12691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12692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>
      <c r="A133" s="34"/>
      <c r="B133" s="35"/>
      <c r="C133" s="192" t="s">
        <v>291</v>
      </c>
      <c r="D133" s="192" t="s">
        <v>274</v>
      </c>
      <c r="E133" s="193" t="s">
        <v>12693</v>
      </c>
      <c r="F133" s="194" t="s">
        <v>12694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12695</v>
      </c>
    </row>
    <row r="134" spans="1:65" s="2" customFormat="1" ht="11.25">
      <c r="A134" s="34"/>
      <c r="B134" s="35"/>
      <c r="C134" s="36"/>
      <c r="D134" s="205" t="s">
        <v>281</v>
      </c>
      <c r="E134" s="36"/>
      <c r="F134" s="206" t="s">
        <v>12696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>
      <c r="B135" s="210"/>
      <c r="C135" s="211"/>
      <c r="D135" s="212" t="s">
        <v>283</v>
      </c>
      <c r="E135" s="213" t="s">
        <v>1</v>
      </c>
      <c r="F135" s="214" t="s">
        <v>12691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12697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>
      <c r="A138" s="34"/>
      <c r="B138" s="35"/>
      <c r="C138" s="192" t="s">
        <v>4523</v>
      </c>
      <c r="D138" s="192" t="s">
        <v>274</v>
      </c>
      <c r="E138" s="193" t="s">
        <v>12698</v>
      </c>
      <c r="F138" s="194" t="s">
        <v>12699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12700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12701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12691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12702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12703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12704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12705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12706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12707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12705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12708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12709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>
      <c r="B154" s="210"/>
      <c r="C154" s="211"/>
      <c r="D154" s="212" t="s">
        <v>283</v>
      </c>
      <c r="E154" s="213" t="s">
        <v>1</v>
      </c>
      <c r="F154" s="214" t="s">
        <v>12691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12692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12710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320</v>
      </c>
      <c r="D158" s="232" t="s">
        <v>394</v>
      </c>
      <c r="E158" s="233" t="s">
        <v>8447</v>
      </c>
      <c r="F158" s="234" t="s">
        <v>8448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12711</v>
      </c>
    </row>
    <row r="159" spans="1:65" s="14" customFormat="1" ht="11.25">
      <c r="B159" s="221"/>
      <c r="C159" s="222"/>
      <c r="D159" s="212" t="s">
        <v>283</v>
      </c>
      <c r="E159" s="222"/>
      <c r="F159" s="224" t="s">
        <v>12712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330</v>
      </c>
      <c r="D160" s="192" t="s">
        <v>274</v>
      </c>
      <c r="E160" s="193" t="s">
        <v>8444</v>
      </c>
      <c r="F160" s="194" t="s">
        <v>8445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12713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8446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12691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12714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12715</v>
      </c>
      <c r="F166" s="234" t="s">
        <v>12716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12717</v>
      </c>
    </row>
    <row r="167" spans="1:65" s="14" customFormat="1" ht="11.25">
      <c r="B167" s="221"/>
      <c r="C167" s="222"/>
      <c r="D167" s="212" t="s">
        <v>283</v>
      </c>
      <c r="E167" s="222"/>
      <c r="F167" s="224" t="s">
        <v>12718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12719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12691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12720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12721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5121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12722</v>
      </c>
    </row>
    <row r="176" spans="1:65" s="14" customFormat="1" ht="11.25">
      <c r="B176" s="221"/>
      <c r="C176" s="222"/>
      <c r="D176" s="212" t="s">
        <v>283</v>
      </c>
      <c r="E176" s="222"/>
      <c r="F176" s="224" t="s">
        <v>12723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>
      <c r="A178" s="34"/>
      <c r="B178" s="35"/>
      <c r="C178" s="192" t="s">
        <v>8</v>
      </c>
      <c r="D178" s="192" t="s">
        <v>274</v>
      </c>
      <c r="E178" s="193" t="s">
        <v>12724</v>
      </c>
      <c r="F178" s="194" t="s">
        <v>12725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12726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12727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12691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12728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12729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12691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12731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12732</v>
      </c>
    </row>
    <row r="190" spans="1:65" s="2" customFormat="1" ht="11.25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12733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12691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12734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>
      <c r="B198" s="176"/>
      <c r="C198" s="177"/>
      <c r="D198" s="178" t="s">
        <v>75</v>
      </c>
      <c r="E198" s="190" t="s">
        <v>4523</v>
      </c>
      <c r="F198" s="190" t="s">
        <v>12735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>
      <c r="A199" s="34"/>
      <c r="B199" s="35"/>
      <c r="C199" s="192" t="s">
        <v>5995</v>
      </c>
      <c r="D199" s="192" t="s">
        <v>274</v>
      </c>
      <c r="E199" s="193" t="s">
        <v>12736</v>
      </c>
      <c r="F199" s="194" t="s">
        <v>12737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12738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12691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12703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>
      <c r="A203" s="34"/>
      <c r="B203" s="35"/>
      <c r="C203" s="192" t="s">
        <v>377</v>
      </c>
      <c r="D203" s="192" t="s">
        <v>274</v>
      </c>
      <c r="E203" s="193" t="s">
        <v>12739</v>
      </c>
      <c r="F203" s="194" t="s">
        <v>12740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12741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12691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7047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>
      <c r="A207" s="34"/>
      <c r="B207" s="35"/>
      <c r="C207" s="232" t="s">
        <v>7</v>
      </c>
      <c r="D207" s="232" t="s">
        <v>394</v>
      </c>
      <c r="E207" s="233" t="s">
        <v>12742</v>
      </c>
      <c r="F207" s="234" t="s">
        <v>12743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12744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12691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>
      <c r="A212" s="34"/>
      <c r="B212" s="35"/>
      <c r="C212" s="192" t="s">
        <v>393</v>
      </c>
      <c r="D212" s="192" t="s">
        <v>274</v>
      </c>
      <c r="E212" s="193" t="s">
        <v>12745</v>
      </c>
      <c r="F212" s="194" t="s">
        <v>12746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12747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12748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12749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12750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>
      <c r="A218" s="34"/>
      <c r="B218" s="35"/>
      <c r="C218" s="192" t="s">
        <v>399</v>
      </c>
      <c r="D218" s="192" t="s">
        <v>274</v>
      </c>
      <c r="E218" s="193" t="s">
        <v>12751</v>
      </c>
      <c r="F218" s="194" t="s">
        <v>12752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12753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12754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12755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11938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12749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12756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12757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12758</v>
      </c>
      <c r="F229" s="194" t="s">
        <v>12759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12760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12761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12691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>
      <c r="A234" s="34"/>
      <c r="B234" s="35"/>
      <c r="C234" s="232" t="s">
        <v>448</v>
      </c>
      <c r="D234" s="232" t="s">
        <v>394</v>
      </c>
      <c r="E234" s="233" t="s">
        <v>12762</v>
      </c>
      <c r="F234" s="234" t="s">
        <v>12763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12764</v>
      </c>
    </row>
    <row r="235" spans="1:65" s="2" customFormat="1" ht="24.2" customHeight="1">
      <c r="A235" s="34"/>
      <c r="B235" s="35"/>
      <c r="C235" s="192" t="s">
        <v>453</v>
      </c>
      <c r="D235" s="192" t="s">
        <v>274</v>
      </c>
      <c r="E235" s="193" t="s">
        <v>12765</v>
      </c>
      <c r="F235" s="194" t="s">
        <v>12766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12767</v>
      </c>
    </row>
    <row r="236" spans="1:65" s="2" customFormat="1" ht="11.25">
      <c r="A236" s="34"/>
      <c r="B236" s="35"/>
      <c r="C236" s="36"/>
      <c r="D236" s="205" t="s">
        <v>281</v>
      </c>
      <c r="E236" s="36"/>
      <c r="F236" s="206" t="s">
        <v>12768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>
      <c r="B237" s="210"/>
      <c r="C237" s="211"/>
      <c r="D237" s="212" t="s">
        <v>283</v>
      </c>
      <c r="E237" s="213" t="s">
        <v>1</v>
      </c>
      <c r="F237" s="214" t="s">
        <v>12691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>
      <c r="A240" s="34"/>
      <c r="B240" s="35"/>
      <c r="C240" s="232" t="s">
        <v>464</v>
      </c>
      <c r="D240" s="232" t="s">
        <v>394</v>
      </c>
      <c r="E240" s="233" t="s">
        <v>12769</v>
      </c>
      <c r="F240" s="234" t="s">
        <v>12770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12771</v>
      </c>
    </row>
    <row r="241" spans="1:65" s="2" customFormat="1" ht="24.2" customHeight="1">
      <c r="A241" s="34"/>
      <c r="B241" s="35"/>
      <c r="C241" s="192" t="s">
        <v>471</v>
      </c>
      <c r="D241" s="192" t="s">
        <v>274</v>
      </c>
      <c r="E241" s="193" t="s">
        <v>12772</v>
      </c>
      <c r="F241" s="194" t="s">
        <v>12773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12774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12775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>
      <c r="A243" s="34"/>
      <c r="B243" s="35"/>
      <c r="C243" s="232" t="s">
        <v>476</v>
      </c>
      <c r="D243" s="232" t="s">
        <v>394</v>
      </c>
      <c r="E243" s="233" t="s">
        <v>12776</v>
      </c>
      <c r="F243" s="234" t="s">
        <v>12777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12778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12691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12779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>
      <c r="B247" s="221"/>
      <c r="C247" s="222"/>
      <c r="D247" s="212" t="s">
        <v>283</v>
      </c>
      <c r="E247" s="222"/>
      <c r="F247" s="224" t="s">
        <v>12780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483</v>
      </c>
      <c r="D248" s="192" t="s">
        <v>274</v>
      </c>
      <c r="E248" s="193" t="s">
        <v>12781</v>
      </c>
      <c r="F248" s="194" t="s">
        <v>12782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12783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12784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>
      <c r="A250" s="34"/>
      <c r="B250" s="35"/>
      <c r="C250" s="232" t="s">
        <v>491</v>
      </c>
      <c r="D250" s="232" t="s">
        <v>394</v>
      </c>
      <c r="E250" s="233" t="s">
        <v>12785</v>
      </c>
      <c r="F250" s="234" t="s">
        <v>12786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12787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12691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12788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2"/>
      <c r="F254" s="224" t="s">
        <v>12789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>
      <c r="A255" s="34"/>
      <c r="B255" s="35"/>
      <c r="C255" s="192" t="s">
        <v>496</v>
      </c>
      <c r="D255" s="192" t="s">
        <v>274</v>
      </c>
      <c r="E255" s="193" t="s">
        <v>12790</v>
      </c>
      <c r="F255" s="194" t="s">
        <v>12791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12792</v>
      </c>
    </row>
    <row r="256" spans="1:65" s="2" customFormat="1" ht="11.25">
      <c r="A256" s="34"/>
      <c r="B256" s="35"/>
      <c r="C256" s="36"/>
      <c r="D256" s="205" t="s">
        <v>281</v>
      </c>
      <c r="E256" s="36"/>
      <c r="F256" s="206" t="s">
        <v>12793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12691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232" t="s">
        <v>504</v>
      </c>
      <c r="D260" s="232" t="s">
        <v>394</v>
      </c>
      <c r="E260" s="233" t="s">
        <v>12794</v>
      </c>
      <c r="F260" s="234" t="s">
        <v>12795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12796</v>
      </c>
    </row>
    <row r="261" spans="1:65" s="2" customFormat="1" ht="24.2" customHeight="1">
      <c r="A261" s="34"/>
      <c r="B261" s="35"/>
      <c r="C261" s="192" t="s">
        <v>511</v>
      </c>
      <c r="D261" s="192" t="s">
        <v>274</v>
      </c>
      <c r="E261" s="193" t="s">
        <v>12797</v>
      </c>
      <c r="F261" s="194" t="s">
        <v>12798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12800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12691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>
      <c r="A266" s="34"/>
      <c r="B266" s="35"/>
      <c r="C266" s="232" t="s">
        <v>516</v>
      </c>
      <c r="D266" s="232" t="s">
        <v>394</v>
      </c>
      <c r="E266" s="233" t="s">
        <v>12801</v>
      </c>
      <c r="F266" s="234" t="s">
        <v>12802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12803</v>
      </c>
    </row>
    <row r="267" spans="1:65" s="2" customFormat="1" ht="24.2" customHeight="1">
      <c r="A267" s="34"/>
      <c r="B267" s="35"/>
      <c r="C267" s="192" t="s">
        <v>523</v>
      </c>
      <c r="D267" s="192" t="s">
        <v>274</v>
      </c>
      <c r="E267" s="193" t="s">
        <v>12804</v>
      </c>
      <c r="F267" s="194" t="s">
        <v>12805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12806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12807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>
      <c r="B269" s="210"/>
      <c r="C269" s="211"/>
      <c r="D269" s="212" t="s">
        <v>283</v>
      </c>
      <c r="E269" s="213" t="s">
        <v>1</v>
      </c>
      <c r="F269" s="214" t="s">
        <v>12691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>
      <c r="A272" s="34"/>
      <c r="B272" s="35"/>
      <c r="C272" s="232" t="s">
        <v>531</v>
      </c>
      <c r="D272" s="232" t="s">
        <v>394</v>
      </c>
      <c r="E272" s="233" t="s">
        <v>12808</v>
      </c>
      <c r="F272" s="234" t="s">
        <v>12809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12810</v>
      </c>
    </row>
    <row r="273" spans="1:65" s="2" customFormat="1" ht="21.75" customHeight="1">
      <c r="A273" s="34"/>
      <c r="B273" s="35"/>
      <c r="C273" s="192" t="s">
        <v>536</v>
      </c>
      <c r="D273" s="192" t="s">
        <v>274</v>
      </c>
      <c r="E273" s="193" t="s">
        <v>12811</v>
      </c>
      <c r="F273" s="194" t="s">
        <v>12812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12813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12691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>
      <c r="A277" s="34"/>
      <c r="B277" s="35"/>
      <c r="C277" s="192" t="s">
        <v>544</v>
      </c>
      <c r="D277" s="192" t="s">
        <v>274</v>
      </c>
      <c r="E277" s="193" t="s">
        <v>12814</v>
      </c>
      <c r="F277" s="194" t="s">
        <v>12815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12816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12691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>
      <c r="A281" s="34"/>
      <c r="B281" s="35"/>
      <c r="C281" s="192" t="s">
        <v>551</v>
      </c>
      <c r="D281" s="192" t="s">
        <v>274</v>
      </c>
      <c r="E281" s="193" t="s">
        <v>12817</v>
      </c>
      <c r="F281" s="194" t="s">
        <v>12818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12819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12691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>
      <c r="A285" s="34"/>
      <c r="B285" s="35"/>
      <c r="C285" s="192" t="s">
        <v>559</v>
      </c>
      <c r="D285" s="192" t="s">
        <v>274</v>
      </c>
      <c r="E285" s="193" t="s">
        <v>12820</v>
      </c>
      <c r="F285" s="194" t="s">
        <v>12821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12691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>
      <c r="A289" s="34"/>
      <c r="B289" s="35"/>
      <c r="C289" s="192" t="s">
        <v>574</v>
      </c>
      <c r="D289" s="192" t="s">
        <v>274</v>
      </c>
      <c r="E289" s="193" t="s">
        <v>12823</v>
      </c>
      <c r="F289" s="194" t="s">
        <v>12824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12825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12691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>
      <c r="A293" s="34"/>
      <c r="B293" s="35"/>
      <c r="C293" s="192" t="s">
        <v>584</v>
      </c>
      <c r="D293" s="192" t="s">
        <v>274</v>
      </c>
      <c r="E293" s="193" t="s">
        <v>12826</v>
      </c>
      <c r="F293" s="194" t="s">
        <v>12827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12828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12691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594</v>
      </c>
      <c r="D297" s="192" t="s">
        <v>274</v>
      </c>
      <c r="E297" s="193" t="s">
        <v>12829</v>
      </c>
      <c r="F297" s="194" t="s">
        <v>12830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12831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12691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>
      <c r="A301" s="34"/>
      <c r="B301" s="35"/>
      <c r="C301" s="192" t="s">
        <v>606</v>
      </c>
      <c r="D301" s="192" t="s">
        <v>274</v>
      </c>
      <c r="E301" s="193" t="s">
        <v>12832</v>
      </c>
      <c r="F301" s="194" t="s">
        <v>12833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12834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12835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12691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12836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617</v>
      </c>
      <c r="D306" s="192" t="s">
        <v>274</v>
      </c>
      <c r="E306" s="193" t="s">
        <v>12837</v>
      </c>
      <c r="F306" s="194" t="s">
        <v>12838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12840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12691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12836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192" t="s">
        <v>632</v>
      </c>
      <c r="D311" s="192" t="s">
        <v>274</v>
      </c>
      <c r="E311" s="193" t="s">
        <v>12841</v>
      </c>
      <c r="F311" s="194" t="s">
        <v>12842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12843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12691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12844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12844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644</v>
      </c>
      <c r="D316" s="192" t="s">
        <v>274</v>
      </c>
      <c r="E316" s="193" t="s">
        <v>12845</v>
      </c>
      <c r="F316" s="194" t="s">
        <v>12846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12847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12691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653</v>
      </c>
      <c r="D320" s="192" t="s">
        <v>274</v>
      </c>
      <c r="E320" s="193" t="s">
        <v>12848</v>
      </c>
      <c r="F320" s="194" t="s">
        <v>12849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12850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12691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12851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>
      <c r="A324" s="34"/>
      <c r="B324" s="35"/>
      <c r="C324" s="192" t="s">
        <v>662</v>
      </c>
      <c r="D324" s="192" t="s">
        <v>274</v>
      </c>
      <c r="E324" s="193" t="s">
        <v>12852</v>
      </c>
      <c r="F324" s="194" t="s">
        <v>12853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12854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12691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12855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12788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>
      <c r="A329" s="34"/>
      <c r="B329" s="35"/>
      <c r="C329" s="192" t="s">
        <v>667</v>
      </c>
      <c r="D329" s="192" t="s">
        <v>274</v>
      </c>
      <c r="E329" s="193" t="s">
        <v>12636</v>
      </c>
      <c r="F329" s="194" t="s">
        <v>12637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12856</v>
      </c>
    </row>
    <row r="330" spans="1:65" s="2" customFormat="1" ht="11.25">
      <c r="A330" s="34"/>
      <c r="B330" s="35"/>
      <c r="C330" s="36"/>
      <c r="D330" s="205" t="s">
        <v>281</v>
      </c>
      <c r="E330" s="36"/>
      <c r="F330" s="206" t="s">
        <v>12639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11938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>
      <c r="A334" s="34"/>
      <c r="B334" s="35"/>
      <c r="C334" s="232" t="s">
        <v>676</v>
      </c>
      <c r="D334" s="232" t="s">
        <v>394</v>
      </c>
      <c r="E334" s="233" t="s">
        <v>12640</v>
      </c>
      <c r="F334" s="234" t="s">
        <v>12641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12857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12858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12691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>
      <c r="A339" s="34"/>
      <c r="B339" s="35"/>
      <c r="C339" s="192" t="s">
        <v>684</v>
      </c>
      <c r="D339" s="192" t="s">
        <v>274</v>
      </c>
      <c r="E339" s="193" t="s">
        <v>12859</v>
      </c>
      <c r="F339" s="194" t="s">
        <v>12860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12861</v>
      </c>
    </row>
    <row r="340" spans="1:65" s="2" customFormat="1" ht="11.25">
      <c r="A340" s="34"/>
      <c r="B340" s="35"/>
      <c r="C340" s="36"/>
      <c r="D340" s="205" t="s">
        <v>281</v>
      </c>
      <c r="E340" s="36"/>
      <c r="F340" s="206" t="s">
        <v>12862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12691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>
      <c r="A344" s="34"/>
      <c r="B344" s="35"/>
      <c r="C344" s="232" t="s">
        <v>692</v>
      </c>
      <c r="D344" s="232" t="s">
        <v>394</v>
      </c>
      <c r="E344" s="233" t="s">
        <v>12863</v>
      </c>
      <c r="F344" s="234" t="s">
        <v>12864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12865</v>
      </c>
    </row>
    <row r="345" spans="1:65" s="12" customFormat="1" ht="22.9" customHeight="1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>
      <c r="A346" s="34"/>
      <c r="B346" s="35"/>
      <c r="C346" s="192" t="s">
        <v>701</v>
      </c>
      <c r="D346" s="192" t="s">
        <v>274</v>
      </c>
      <c r="E346" s="193" t="s">
        <v>12675</v>
      </c>
      <c r="F346" s="194" t="s">
        <v>12866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12867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>
      <c r="A350" s="34"/>
      <c r="B350" s="35"/>
      <c r="C350" s="192" t="s">
        <v>713</v>
      </c>
      <c r="D350" s="192" t="s">
        <v>274</v>
      </c>
      <c r="E350" s="193" t="s">
        <v>12678</v>
      </c>
      <c r="F350" s="194" t="s">
        <v>12868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12869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1082</v>
      </c>
      <c r="F354" s="190" t="s">
        <v>8649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>
      <c r="A355" s="34"/>
      <c r="B355" s="35"/>
      <c r="C355" s="192" t="s">
        <v>718</v>
      </c>
      <c r="D355" s="192" t="s">
        <v>274</v>
      </c>
      <c r="E355" s="193" t="s">
        <v>12681</v>
      </c>
      <c r="F355" s="194" t="s">
        <v>12682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12870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12684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N88H/Ha8GPbQdvpu4QekGn6VfRFT6Rk1840aS1BI01fLU2Y7Wxjz1DU7idUVQNLH514bSteDCe6UqG5dQhy2wg==" saltValue="Z+ULaM30zvh1s99Tz3j6hEtGCwJqnqYZV2p0zhb/d2q5x9NNbXHiGRWSsZHAdrDr5i/lGoGUTeqsKtp3JMrH6g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12871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6032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6037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12872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12873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45183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6479</v>
      </c>
      <c r="F125" s="190" t="s">
        <v>6480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>
      <c r="A126" s="34"/>
      <c r="B126" s="35"/>
      <c r="C126" s="192" t="s">
        <v>16</v>
      </c>
      <c r="D126" s="192" t="s">
        <v>274</v>
      </c>
      <c r="E126" s="193" t="s">
        <v>6481</v>
      </c>
      <c r="F126" s="194" t="s">
        <v>6482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12874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>
      <c r="A128" s="34"/>
      <c r="B128" s="35"/>
      <c r="C128" s="232" t="s">
        <v>84</v>
      </c>
      <c r="D128" s="232" t="s">
        <v>394</v>
      </c>
      <c r="E128" s="233" t="s">
        <v>12875</v>
      </c>
      <c r="F128" s="234" t="s">
        <v>12876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12877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12878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>
      <c r="A132" s="34"/>
      <c r="B132" s="35"/>
      <c r="C132" s="192" t="s">
        <v>291</v>
      </c>
      <c r="D132" s="192" t="s">
        <v>274</v>
      </c>
      <c r="E132" s="193" t="s">
        <v>6451</v>
      </c>
      <c r="F132" s="194" t="s">
        <v>6452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12879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6454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12878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>
      <c r="A136" s="34"/>
      <c r="B136" s="35"/>
      <c r="C136" s="232" t="s">
        <v>279</v>
      </c>
      <c r="D136" s="232" t="s">
        <v>394</v>
      </c>
      <c r="E136" s="233" t="s">
        <v>6653</v>
      </c>
      <c r="F136" s="234" t="s">
        <v>6654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12880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12878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>
      <c r="B139" s="176"/>
      <c r="C139" s="177"/>
      <c r="D139" s="178" t="s">
        <v>75</v>
      </c>
      <c r="E139" s="190" t="s">
        <v>4778</v>
      </c>
      <c r="F139" s="190" t="s">
        <v>6055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>
      <c r="A140" s="34"/>
      <c r="B140" s="35"/>
      <c r="C140" s="192" t="s">
        <v>4523</v>
      </c>
      <c r="D140" s="192" t="s">
        <v>274</v>
      </c>
      <c r="E140" s="193" t="s">
        <v>6574</v>
      </c>
      <c r="F140" s="194" t="s">
        <v>6575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12881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6577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12878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>
      <c r="A144" s="34"/>
      <c r="B144" s="35"/>
      <c r="C144" s="192" t="s">
        <v>305</v>
      </c>
      <c r="D144" s="192" t="s">
        <v>274</v>
      </c>
      <c r="E144" s="193" t="s">
        <v>6585</v>
      </c>
      <c r="F144" s="194" t="s">
        <v>6586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12882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6588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12878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>
      <c r="B148" s="176"/>
      <c r="C148" s="177"/>
      <c r="D148" s="178" t="s">
        <v>75</v>
      </c>
      <c r="E148" s="190" t="s">
        <v>5772</v>
      </c>
      <c r="F148" s="190" t="s">
        <v>5773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>
      <c r="A149" s="34"/>
      <c r="B149" s="35"/>
      <c r="C149" s="192" t="s">
        <v>4532</v>
      </c>
      <c r="D149" s="192" t="s">
        <v>274</v>
      </c>
      <c r="E149" s="193" t="s">
        <v>6642</v>
      </c>
      <c r="F149" s="194" t="s">
        <v>6643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12883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6645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12878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>
      <c r="B153" s="176"/>
      <c r="C153" s="177"/>
      <c r="D153" s="178" t="s">
        <v>75</v>
      </c>
      <c r="E153" s="190" t="s">
        <v>12884</v>
      </c>
      <c r="F153" s="190" t="s">
        <v>12885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>
      <c r="A154" s="34"/>
      <c r="B154" s="35"/>
      <c r="C154" s="192" t="s">
        <v>313</v>
      </c>
      <c r="D154" s="192" t="s">
        <v>274</v>
      </c>
      <c r="E154" s="193" t="s">
        <v>12886</v>
      </c>
      <c r="F154" s="194" t="s">
        <v>12887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12888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12878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>
      <c r="A157" s="34"/>
      <c r="B157" s="35"/>
      <c r="C157" s="232" t="s">
        <v>2526</v>
      </c>
      <c r="D157" s="232" t="s">
        <v>394</v>
      </c>
      <c r="E157" s="233" t="s">
        <v>12889</v>
      </c>
      <c r="F157" s="234" t="s">
        <v>12890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12891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12878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11668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12892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>
      <c r="A163" s="34"/>
      <c r="B163" s="35"/>
      <c r="C163" s="232" t="s">
        <v>320</v>
      </c>
      <c r="D163" s="232" t="s">
        <v>394</v>
      </c>
      <c r="E163" s="233" t="s">
        <v>12893</v>
      </c>
      <c r="F163" s="234" t="s">
        <v>12894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12895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12878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11668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232" t="s">
        <v>330</v>
      </c>
      <c r="D169" s="232" t="s">
        <v>394</v>
      </c>
      <c r="E169" s="233" t="s">
        <v>12896</v>
      </c>
      <c r="F169" s="234" t="s">
        <v>12897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12898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12878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>
      <c r="B173" s="210"/>
      <c r="C173" s="211"/>
      <c r="D173" s="212" t="s">
        <v>283</v>
      </c>
      <c r="E173" s="213" t="s">
        <v>1</v>
      </c>
      <c r="F173" s="214" t="s">
        <v>11668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344</v>
      </c>
      <c r="D175" s="232" t="s">
        <v>394</v>
      </c>
      <c r="E175" s="233" t="s">
        <v>12899</v>
      </c>
      <c r="F175" s="234" t="s">
        <v>12900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12901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12878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11668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>
      <c r="A181" s="34"/>
      <c r="B181" s="35"/>
      <c r="C181" s="232" t="s">
        <v>4826</v>
      </c>
      <c r="D181" s="232" t="s">
        <v>394</v>
      </c>
      <c r="E181" s="233" t="s">
        <v>12902</v>
      </c>
      <c r="F181" s="234" t="s">
        <v>12903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12878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12905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11668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12906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>
      <c r="A187" s="34"/>
      <c r="B187" s="35"/>
      <c r="C187" s="232" t="s">
        <v>5121</v>
      </c>
      <c r="D187" s="232" t="s">
        <v>394</v>
      </c>
      <c r="E187" s="233" t="s">
        <v>12907</v>
      </c>
      <c r="F187" s="234" t="s">
        <v>12908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12909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12878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12905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>
      <c r="B191" s="210"/>
      <c r="C191" s="211"/>
      <c r="D191" s="212" t="s">
        <v>283</v>
      </c>
      <c r="E191" s="213" t="s">
        <v>1</v>
      </c>
      <c r="F191" s="214" t="s">
        <v>11668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12906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8</v>
      </c>
      <c r="D193" s="232" t="s">
        <v>394</v>
      </c>
      <c r="E193" s="233" t="s">
        <v>12910</v>
      </c>
      <c r="F193" s="234" t="s">
        <v>12911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12878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12905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12906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232" t="s">
        <v>358</v>
      </c>
      <c r="D199" s="232" t="s">
        <v>394</v>
      </c>
      <c r="E199" s="233" t="s">
        <v>12913</v>
      </c>
      <c r="F199" s="234" t="s">
        <v>12914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12915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12878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11668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>
      <c r="A205" s="34"/>
      <c r="B205" s="35"/>
      <c r="C205" s="232" t="s">
        <v>363</v>
      </c>
      <c r="D205" s="232" t="s">
        <v>394</v>
      </c>
      <c r="E205" s="233" t="s">
        <v>12916</v>
      </c>
      <c r="F205" s="234" t="s">
        <v>12917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12918</v>
      </c>
    </row>
    <row r="206" spans="1:65" s="13" customFormat="1" ht="11.25">
      <c r="B206" s="210"/>
      <c r="C206" s="211"/>
      <c r="D206" s="212" t="s">
        <v>283</v>
      </c>
      <c r="E206" s="213" t="s">
        <v>1</v>
      </c>
      <c r="F206" s="214" t="s">
        <v>12878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>
      <c r="B209" s="210"/>
      <c r="C209" s="211"/>
      <c r="D209" s="212" t="s">
        <v>283</v>
      </c>
      <c r="E209" s="213" t="s">
        <v>1</v>
      </c>
      <c r="F209" s="214" t="s">
        <v>11668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12919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>
      <c r="A211" s="34"/>
      <c r="B211" s="35"/>
      <c r="C211" s="232" t="s">
        <v>368</v>
      </c>
      <c r="D211" s="232" t="s">
        <v>394</v>
      </c>
      <c r="E211" s="233" t="s">
        <v>12920</v>
      </c>
      <c r="F211" s="234" t="s">
        <v>12921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12878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>
      <c r="B215" s="210"/>
      <c r="C215" s="211"/>
      <c r="D215" s="212" t="s">
        <v>283</v>
      </c>
      <c r="E215" s="213" t="s">
        <v>1</v>
      </c>
      <c r="F215" s="214" t="s">
        <v>11668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12923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5995</v>
      </c>
      <c r="D217" s="232" t="s">
        <v>394</v>
      </c>
      <c r="E217" s="233" t="s">
        <v>12924</v>
      </c>
      <c r="F217" s="234" t="s">
        <v>12925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12926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12878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>
      <c r="B221" s="210"/>
      <c r="C221" s="211"/>
      <c r="D221" s="212" t="s">
        <v>283</v>
      </c>
      <c r="E221" s="213" t="s">
        <v>1</v>
      </c>
      <c r="F221" s="214" t="s">
        <v>11668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12927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377</v>
      </c>
      <c r="D223" s="192" t="s">
        <v>274</v>
      </c>
      <c r="E223" s="193" t="s">
        <v>6589</v>
      </c>
      <c r="F223" s="194" t="s">
        <v>6590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12928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6592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>
      <c r="A226" s="34"/>
      <c r="B226" s="35"/>
      <c r="C226" s="192" t="s">
        <v>7</v>
      </c>
      <c r="D226" s="192" t="s">
        <v>274</v>
      </c>
      <c r="E226" s="193" t="s">
        <v>12929</v>
      </c>
      <c r="F226" s="194" t="s">
        <v>12930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12931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>
      <c r="A228" s="34"/>
      <c r="B228" s="35"/>
      <c r="C228" s="192" t="s">
        <v>393</v>
      </c>
      <c r="D228" s="192" t="s">
        <v>274</v>
      </c>
      <c r="E228" s="193" t="s">
        <v>12932</v>
      </c>
      <c r="F228" s="194" t="s">
        <v>12933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12934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>
      <c r="A230" s="34"/>
      <c r="B230" s="35"/>
      <c r="C230" s="192" t="s">
        <v>399</v>
      </c>
      <c r="D230" s="192" t="s">
        <v>274</v>
      </c>
      <c r="E230" s="193" t="s">
        <v>6510</v>
      </c>
      <c r="F230" s="194" t="s">
        <v>6511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12935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>
      <c r="A232" s="34"/>
      <c r="B232" s="35"/>
      <c r="C232" s="192" t="s">
        <v>413</v>
      </c>
      <c r="D232" s="192" t="s">
        <v>274</v>
      </c>
      <c r="E232" s="193" t="s">
        <v>12936</v>
      </c>
      <c r="F232" s="194" t="s">
        <v>12937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12938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>
      <c r="A234" s="34"/>
      <c r="B234" s="35"/>
      <c r="C234" s="192" t="s">
        <v>417</v>
      </c>
      <c r="D234" s="192" t="s">
        <v>274</v>
      </c>
      <c r="E234" s="193" t="s">
        <v>12939</v>
      </c>
      <c r="F234" s="194" t="s">
        <v>12940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12941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mWBvOu/Wq7w9S4kz6PKR4RK4N1hSBSrPK6IHMcmjAHAa3zr2TF0dqIywnY0dC3uKs6MBgu9Yol3WwIemABAFPg==" saltValue="WhfNKud5Gg4pDDAcKJ/JLUgeHrv+vTYj12f58HPN6nVmtgjIVOkoYa3HO3DoEjI80ZlFS3uBHTx/Q+AhDAVsoQ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12942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12943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12944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12945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>
      <c r="B99" s="154"/>
      <c r="C99" s="155"/>
      <c r="D99" s="156" t="s">
        <v>12946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45183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>
      <c r="B120" s="176"/>
      <c r="C120" s="177"/>
      <c r="D120" s="178" t="s">
        <v>75</v>
      </c>
      <c r="E120" s="179" t="s">
        <v>7983</v>
      </c>
      <c r="F120" s="179" t="s">
        <v>12947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12948</v>
      </c>
      <c r="G121" s="195" t="s">
        <v>5242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>
      <c r="B122" s="210"/>
      <c r="C122" s="211"/>
      <c r="D122" s="212" t="s">
        <v>283</v>
      </c>
      <c r="E122" s="213" t="s">
        <v>1</v>
      </c>
      <c r="F122" s="214" t="s">
        <v>12949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>
      <c r="B124" s="246"/>
      <c r="C124" s="247"/>
      <c r="D124" s="212" t="s">
        <v>283</v>
      </c>
      <c r="E124" s="248" t="s">
        <v>1</v>
      </c>
      <c r="F124" s="249" t="s">
        <v>5942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12950</v>
      </c>
      <c r="G125" s="195" t="s">
        <v>5242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12951</v>
      </c>
      <c r="G126" s="195" t="s">
        <v>5242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>
      <c r="B127" s="210"/>
      <c r="C127" s="211"/>
      <c r="D127" s="212" t="s">
        <v>283</v>
      </c>
      <c r="E127" s="213" t="s">
        <v>1</v>
      </c>
      <c r="F127" s="214" t="s">
        <v>12952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>
      <c r="B129" s="246"/>
      <c r="C129" s="247"/>
      <c r="D129" s="212" t="s">
        <v>283</v>
      </c>
      <c r="E129" s="248" t="s">
        <v>1</v>
      </c>
      <c r="F129" s="249" t="s">
        <v>5942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12953</v>
      </c>
      <c r="G130" s="195" t="s">
        <v>5242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12954</v>
      </c>
      <c r="G131" s="195" t="s">
        <v>5242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>
      <c r="B132" s="210"/>
      <c r="C132" s="211"/>
      <c r="D132" s="212" t="s">
        <v>283</v>
      </c>
      <c r="E132" s="213" t="s">
        <v>1</v>
      </c>
      <c r="F132" s="214" t="s">
        <v>12955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>
      <c r="B134" s="246"/>
      <c r="C134" s="247"/>
      <c r="D134" s="212" t="s">
        <v>283</v>
      </c>
      <c r="E134" s="248" t="s">
        <v>1</v>
      </c>
      <c r="F134" s="249" t="s">
        <v>5942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12956</v>
      </c>
      <c r="G135" s="195" t="s">
        <v>5242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12957</v>
      </c>
      <c r="G136" s="195" t="s">
        <v>5242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5121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12958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12959</v>
      </c>
      <c r="G140" s="195" t="s">
        <v>5242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12960</v>
      </c>
      <c r="G141" s="195" t="s">
        <v>5242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12961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>
      <c r="B145" s="176"/>
      <c r="C145" s="177"/>
      <c r="D145" s="178" t="s">
        <v>75</v>
      </c>
      <c r="E145" s="179" t="s">
        <v>7985</v>
      </c>
      <c r="F145" s="179" t="s">
        <v>12962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12963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12964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12965</v>
      </c>
      <c r="G148" s="195" t="s">
        <v>5242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12966</v>
      </c>
      <c r="G149" s="195" t="s">
        <v>5242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>
      <c r="A150" s="34"/>
      <c r="B150" s="35"/>
      <c r="C150" s="192" t="s">
        <v>5121</v>
      </c>
      <c r="D150" s="192" t="s">
        <v>274</v>
      </c>
      <c r="E150" s="193" t="s">
        <v>5121</v>
      </c>
      <c r="F150" s="194" t="s">
        <v>12967</v>
      </c>
      <c r="G150" s="195" t="s">
        <v>12968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12969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12970</v>
      </c>
      <c r="G152" s="195" t="s">
        <v>12971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12972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12973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>
      <c r="B155" s="176"/>
      <c r="C155" s="177"/>
      <c r="D155" s="178" t="s">
        <v>75</v>
      </c>
      <c r="E155" s="179" t="s">
        <v>8019</v>
      </c>
      <c r="F155" s="179" t="s">
        <v>12974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>
      <c r="A156" s="34"/>
      <c r="B156" s="35"/>
      <c r="C156" s="192" t="s">
        <v>5995</v>
      </c>
      <c r="D156" s="192" t="s">
        <v>274</v>
      </c>
      <c r="E156" s="193" t="s">
        <v>12975</v>
      </c>
      <c r="F156" s="194" t="s">
        <v>12976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12977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12978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192" t="s">
        <v>377</v>
      </c>
      <c r="D161" s="192" t="s">
        <v>274</v>
      </c>
      <c r="E161" s="193" t="s">
        <v>12979</v>
      </c>
      <c r="F161" s="194" t="s">
        <v>12980</v>
      </c>
      <c r="G161" s="195" t="s">
        <v>5242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12981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>
      <c r="A165" s="34"/>
      <c r="B165" s="35"/>
      <c r="C165" s="192" t="s">
        <v>7</v>
      </c>
      <c r="D165" s="192" t="s">
        <v>274</v>
      </c>
      <c r="E165" s="193" t="s">
        <v>12982</v>
      </c>
      <c r="F165" s="194" t="s">
        <v>12983</v>
      </c>
      <c r="G165" s="195" t="s">
        <v>5242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393</v>
      </c>
      <c r="D169" s="192" t="s">
        <v>274</v>
      </c>
      <c r="E169" s="193" t="s">
        <v>12984</v>
      </c>
      <c r="F169" s="194" t="s">
        <v>12985</v>
      </c>
      <c r="G169" s="195" t="s">
        <v>5242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399</v>
      </c>
      <c r="D173" s="192" t="s">
        <v>274</v>
      </c>
      <c r="E173" s="193" t="s">
        <v>12986</v>
      </c>
      <c r="F173" s="194" t="s">
        <v>12987</v>
      </c>
      <c r="G173" s="195" t="s">
        <v>5242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>
      <c r="A177" s="34"/>
      <c r="B177" s="35"/>
      <c r="C177" s="192" t="s">
        <v>413</v>
      </c>
      <c r="D177" s="192" t="s">
        <v>274</v>
      </c>
      <c r="E177" s="193" t="s">
        <v>12988</v>
      </c>
      <c r="F177" s="194" t="s">
        <v>12989</v>
      </c>
      <c r="G177" s="195" t="s">
        <v>5242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417</v>
      </c>
      <c r="D181" s="192" t="s">
        <v>274</v>
      </c>
      <c r="E181" s="193" t="s">
        <v>12990</v>
      </c>
      <c r="F181" s="194" t="s">
        <v>12991</v>
      </c>
      <c r="G181" s="195" t="s">
        <v>5242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192" t="s">
        <v>431</v>
      </c>
      <c r="D185" s="192" t="s">
        <v>274</v>
      </c>
      <c r="E185" s="193" t="s">
        <v>12992</v>
      </c>
      <c r="F185" s="194" t="s">
        <v>12993</v>
      </c>
      <c r="G185" s="195" t="s">
        <v>5242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192" t="s">
        <v>448</v>
      </c>
      <c r="D189" s="192" t="s">
        <v>274</v>
      </c>
      <c r="E189" s="193" t="s">
        <v>12994</v>
      </c>
      <c r="F189" s="194" t="s">
        <v>12995</v>
      </c>
      <c r="G189" s="195" t="s">
        <v>5242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12981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>
      <c r="A193" s="34"/>
      <c r="B193" s="35"/>
      <c r="C193" s="192" t="s">
        <v>453</v>
      </c>
      <c r="D193" s="192" t="s">
        <v>274</v>
      </c>
      <c r="E193" s="193" t="s">
        <v>12996</v>
      </c>
      <c r="F193" s="194" t="s">
        <v>12997</v>
      </c>
      <c r="G193" s="195" t="s">
        <v>5242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12998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192" t="s">
        <v>464</v>
      </c>
      <c r="D197" s="192" t="s">
        <v>274</v>
      </c>
      <c r="E197" s="193" t="s">
        <v>12999</v>
      </c>
      <c r="F197" s="194" t="s">
        <v>13000</v>
      </c>
      <c r="G197" s="195" t="s">
        <v>5242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13001</v>
      </c>
      <c r="F201" s="194" t="s">
        <v>13002</v>
      </c>
      <c r="G201" s="195" t="s">
        <v>5242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13003</v>
      </c>
      <c r="F205" s="194" t="s">
        <v>13004</v>
      </c>
      <c r="G205" s="195" t="s">
        <v>5242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483</v>
      </c>
      <c r="D209" s="192" t="s">
        <v>274</v>
      </c>
      <c r="E209" s="193" t="s">
        <v>13005</v>
      </c>
      <c r="F209" s="194" t="s">
        <v>13006</v>
      </c>
      <c r="G209" s="195" t="s">
        <v>5242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>
      <c r="A213" s="34"/>
      <c r="B213" s="35"/>
      <c r="C213" s="192" t="s">
        <v>491</v>
      </c>
      <c r="D213" s="192" t="s">
        <v>274</v>
      </c>
      <c r="E213" s="193" t="s">
        <v>13007</v>
      </c>
      <c r="F213" s="194" t="s">
        <v>13008</v>
      </c>
      <c r="G213" s="195" t="s">
        <v>5242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>
      <c r="A217" s="34"/>
      <c r="B217" s="35"/>
      <c r="C217" s="192" t="s">
        <v>496</v>
      </c>
      <c r="D217" s="192" t="s">
        <v>274</v>
      </c>
      <c r="E217" s="193" t="s">
        <v>13009</v>
      </c>
      <c r="F217" s="194" t="s">
        <v>13010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>
      <c r="A221" s="34"/>
      <c r="B221" s="35"/>
      <c r="C221" s="192" t="s">
        <v>504</v>
      </c>
      <c r="D221" s="192" t="s">
        <v>274</v>
      </c>
      <c r="E221" s="193" t="s">
        <v>13011</v>
      </c>
      <c r="F221" s="194" t="s">
        <v>13012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>
      <c r="A222" s="34"/>
      <c r="B222" s="35"/>
      <c r="C222" s="192" t="s">
        <v>511</v>
      </c>
      <c r="D222" s="192" t="s">
        <v>274</v>
      </c>
      <c r="E222" s="193" t="s">
        <v>13013</v>
      </c>
      <c r="F222" s="194" t="s">
        <v>13014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>
      <c r="A223" s="34"/>
      <c r="B223" s="35"/>
      <c r="C223" s="192" t="s">
        <v>516</v>
      </c>
      <c r="D223" s="192" t="s">
        <v>274</v>
      </c>
      <c r="E223" s="193" t="s">
        <v>13015</v>
      </c>
      <c r="F223" s="194" t="s">
        <v>13016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>
      <c r="A224" s="34"/>
      <c r="B224" s="35"/>
      <c r="C224" s="192" t="s">
        <v>523</v>
      </c>
      <c r="D224" s="192" t="s">
        <v>274</v>
      </c>
      <c r="E224" s="193" t="s">
        <v>13017</v>
      </c>
      <c r="F224" s="194" t="s">
        <v>13018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>
      <c r="A225" s="34"/>
      <c r="B225" s="35"/>
      <c r="C225" s="192" t="s">
        <v>531</v>
      </c>
      <c r="D225" s="192" t="s">
        <v>274</v>
      </c>
      <c r="E225" s="193" t="s">
        <v>13019</v>
      </c>
      <c r="F225" s="194" t="s">
        <v>13020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>
      <c r="A226" s="34"/>
      <c r="B226" s="35"/>
      <c r="C226" s="192" t="s">
        <v>536</v>
      </c>
      <c r="D226" s="192" t="s">
        <v>274</v>
      </c>
      <c r="E226" s="193" t="s">
        <v>13021</v>
      </c>
      <c r="F226" s="194" t="s">
        <v>13022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>
      <c r="A227" s="34"/>
      <c r="B227" s="35"/>
      <c r="C227" s="192" t="s">
        <v>544</v>
      </c>
      <c r="D227" s="192" t="s">
        <v>274</v>
      </c>
      <c r="E227" s="193" t="s">
        <v>13023</v>
      </c>
      <c r="F227" s="194" t="s">
        <v>13024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>
      <c r="A228" s="34"/>
      <c r="B228" s="35"/>
      <c r="C228" s="192" t="s">
        <v>551</v>
      </c>
      <c r="D228" s="192" t="s">
        <v>274</v>
      </c>
      <c r="E228" s="193" t="s">
        <v>13025</v>
      </c>
      <c r="F228" s="194" t="s">
        <v>13026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6382</v>
      </c>
    </row>
    <row r="229" spans="1:65" s="2" customFormat="1" ht="24.2" customHeight="1">
      <c r="A229" s="34"/>
      <c r="B229" s="35"/>
      <c r="C229" s="192" t="s">
        <v>559</v>
      </c>
      <c r="D229" s="192" t="s">
        <v>274</v>
      </c>
      <c r="E229" s="193" t="s">
        <v>13027</v>
      </c>
      <c r="F229" s="194" t="s">
        <v>13028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>
      <c r="A230" s="34"/>
      <c r="B230" s="35"/>
      <c r="C230" s="192" t="s">
        <v>574</v>
      </c>
      <c r="D230" s="192" t="s">
        <v>274</v>
      </c>
      <c r="E230" s="193" t="s">
        <v>13029</v>
      </c>
      <c r="F230" s="194" t="s">
        <v>13030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>
      <c r="A231" s="34"/>
      <c r="B231" s="35"/>
      <c r="C231" s="192" t="s">
        <v>584</v>
      </c>
      <c r="D231" s="192" t="s">
        <v>274</v>
      </c>
      <c r="E231" s="193" t="s">
        <v>13031</v>
      </c>
      <c r="F231" s="194" t="s">
        <v>13032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>
      <c r="A232" s="34"/>
      <c r="B232" s="35"/>
      <c r="C232" s="192" t="s">
        <v>594</v>
      </c>
      <c r="D232" s="192" t="s">
        <v>274</v>
      </c>
      <c r="E232" s="193" t="s">
        <v>13033</v>
      </c>
      <c r="F232" s="194" t="s">
        <v>13034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>
      <c r="A233" s="34"/>
      <c r="B233" s="35"/>
      <c r="C233" s="192" t="s">
        <v>606</v>
      </c>
      <c r="D233" s="192" t="s">
        <v>274</v>
      </c>
      <c r="E233" s="193" t="s">
        <v>13035</v>
      </c>
      <c r="F233" s="194" t="s">
        <v>13036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>
      <c r="A234" s="34"/>
      <c r="B234" s="35"/>
      <c r="C234" s="192" t="s">
        <v>617</v>
      </c>
      <c r="D234" s="192" t="s">
        <v>274</v>
      </c>
      <c r="E234" s="193" t="s">
        <v>13037</v>
      </c>
      <c r="F234" s="194" t="s">
        <v>13038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>
      <c r="A235" s="34"/>
      <c r="B235" s="35"/>
      <c r="C235" s="192" t="s">
        <v>632</v>
      </c>
      <c r="D235" s="192" t="s">
        <v>274</v>
      </c>
      <c r="E235" s="193" t="s">
        <v>13039</v>
      </c>
      <c r="F235" s="194" t="s">
        <v>13040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>
      <c r="A236" s="34"/>
      <c r="B236" s="35"/>
      <c r="C236" s="192" t="s">
        <v>644</v>
      </c>
      <c r="D236" s="192" t="s">
        <v>274</v>
      </c>
      <c r="E236" s="193" t="s">
        <v>13041</v>
      </c>
      <c r="F236" s="194" t="s">
        <v>13042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>
      <c r="A237" s="34"/>
      <c r="B237" s="35"/>
      <c r="C237" s="192" t="s">
        <v>653</v>
      </c>
      <c r="D237" s="192" t="s">
        <v>274</v>
      </c>
      <c r="E237" s="193" t="s">
        <v>13043</v>
      </c>
      <c r="F237" s="194" t="s">
        <v>13044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>
      <c r="A238" s="34"/>
      <c r="B238" s="35"/>
      <c r="C238" s="192" t="s">
        <v>662</v>
      </c>
      <c r="D238" s="192" t="s">
        <v>274</v>
      </c>
      <c r="E238" s="193" t="s">
        <v>13045</v>
      </c>
      <c r="F238" s="194" t="s">
        <v>13046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>
      <c r="A239" s="34"/>
      <c r="B239" s="35"/>
      <c r="C239" s="192" t="s">
        <v>667</v>
      </c>
      <c r="D239" s="192" t="s">
        <v>274</v>
      </c>
      <c r="E239" s="193" t="s">
        <v>13047</v>
      </c>
      <c r="F239" s="194" t="s">
        <v>13048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>
      <c r="A240" s="34"/>
      <c r="B240" s="35"/>
      <c r="C240" s="192" t="s">
        <v>676</v>
      </c>
      <c r="D240" s="192" t="s">
        <v>274</v>
      </c>
      <c r="E240" s="193" t="s">
        <v>13049</v>
      </c>
      <c r="F240" s="194" t="s">
        <v>13050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>
      <c r="A241" s="34"/>
      <c r="B241" s="35"/>
      <c r="C241" s="192" t="s">
        <v>684</v>
      </c>
      <c r="D241" s="192" t="s">
        <v>274</v>
      </c>
      <c r="E241" s="193" t="s">
        <v>13051</v>
      </c>
      <c r="F241" s="194" t="s">
        <v>13052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>
      <c r="A242" s="34"/>
      <c r="B242" s="35"/>
      <c r="C242" s="192" t="s">
        <v>692</v>
      </c>
      <c r="D242" s="192" t="s">
        <v>274</v>
      </c>
      <c r="E242" s="193" t="s">
        <v>13053</v>
      </c>
      <c r="F242" s="194" t="s">
        <v>13054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>
      <c r="A243" s="34"/>
      <c r="B243" s="35"/>
      <c r="C243" s="192" t="s">
        <v>701</v>
      </c>
      <c r="D243" s="192" t="s">
        <v>274</v>
      </c>
      <c r="E243" s="193" t="s">
        <v>13055</v>
      </c>
      <c r="F243" s="194" t="s">
        <v>13056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>
      <c r="A244" s="34"/>
      <c r="B244" s="35"/>
      <c r="C244" s="192" t="s">
        <v>713</v>
      </c>
      <c r="D244" s="192" t="s">
        <v>274</v>
      </c>
      <c r="E244" s="193" t="s">
        <v>13057</v>
      </c>
      <c r="F244" s="194" t="s">
        <v>13058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6dwzjEfThZO4CMmBMRtl1sTgPYofP3Zv6NAhn8Pbvyqw47BQ/dgAt4+KPelC6xTND/UN/6C8dUFTpIJiNqhe7g==" saltValue="gVDe1XDVIESetn3pUi0qR2xDBxs5Xi5WlJvlb9zIq52j3v2bo+tTjMFNwIpqzx2ZKwyG87/QOW/B1FHYSx7u4A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13059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13061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13064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45183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13065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>
      <c r="A123" s="34"/>
      <c r="B123" s="35"/>
      <c r="C123" s="192" t="s">
        <v>16</v>
      </c>
      <c r="D123" s="192" t="s">
        <v>274</v>
      </c>
      <c r="E123" s="193" t="s">
        <v>13068</v>
      </c>
      <c r="F123" s="194" t="s">
        <v>13069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13070</v>
      </c>
    </row>
    <row r="124" spans="1:65" s="2" customFormat="1" ht="11.25">
      <c r="A124" s="34"/>
      <c r="B124" s="35"/>
      <c r="C124" s="36"/>
      <c r="D124" s="205" t="s">
        <v>281</v>
      </c>
      <c r="E124" s="36"/>
      <c r="F124" s="206" t="s">
        <v>13071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13072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>
      <c r="A126" s="34"/>
      <c r="B126" s="35"/>
      <c r="C126" s="192" t="s">
        <v>84</v>
      </c>
      <c r="D126" s="192" t="s">
        <v>274</v>
      </c>
      <c r="E126" s="193" t="s">
        <v>13073</v>
      </c>
      <c r="F126" s="194" t="s">
        <v>13074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13075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13076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13077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>
      <c r="A129" s="34"/>
      <c r="B129" s="35"/>
      <c r="C129" s="192" t="s">
        <v>291</v>
      </c>
      <c r="D129" s="192" t="s">
        <v>274</v>
      </c>
      <c r="E129" s="193" t="s">
        <v>13078</v>
      </c>
      <c r="F129" s="194" t="s">
        <v>13079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13080</v>
      </c>
    </row>
    <row r="130" spans="1:65" s="2" customFormat="1" ht="11.25">
      <c r="A130" s="34"/>
      <c r="B130" s="35"/>
      <c r="C130" s="36"/>
      <c r="D130" s="205" t="s">
        <v>281</v>
      </c>
      <c r="E130" s="36"/>
      <c r="F130" s="206" t="s">
        <v>13081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13082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>
      <c r="A132" s="34"/>
      <c r="B132" s="35"/>
      <c r="C132" s="232" t="s">
        <v>279</v>
      </c>
      <c r="D132" s="232" t="s">
        <v>394</v>
      </c>
      <c r="E132" s="233" t="s">
        <v>13083</v>
      </c>
      <c r="F132" s="234" t="s">
        <v>13084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13085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13086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13087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4523</v>
      </c>
      <c r="D135" s="192" t="s">
        <v>274</v>
      </c>
      <c r="E135" s="193" t="s">
        <v>10246</v>
      </c>
      <c r="F135" s="194" t="s">
        <v>10247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13088</v>
      </c>
    </row>
    <row r="136" spans="1:65" s="2" customFormat="1" ht="11.25">
      <c r="A136" s="34"/>
      <c r="B136" s="35"/>
      <c r="C136" s="36"/>
      <c r="D136" s="205" t="s">
        <v>281</v>
      </c>
      <c r="E136" s="36"/>
      <c r="F136" s="206" t="s">
        <v>10249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>
      <c r="A137" s="34"/>
      <c r="B137" s="35"/>
      <c r="C137" s="232" t="s">
        <v>305</v>
      </c>
      <c r="D137" s="232" t="s">
        <v>394</v>
      </c>
      <c r="E137" s="233" t="s">
        <v>13089</v>
      </c>
      <c r="F137" s="234" t="s">
        <v>13090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13091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13092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13093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4532</v>
      </c>
      <c r="D140" s="192" t="s">
        <v>274</v>
      </c>
      <c r="E140" s="193" t="s">
        <v>13094</v>
      </c>
      <c r="F140" s="194" t="s">
        <v>13095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13096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13097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>
      <c r="A142" s="34"/>
      <c r="B142" s="35"/>
      <c r="C142" s="232" t="s">
        <v>313</v>
      </c>
      <c r="D142" s="232" t="s">
        <v>394</v>
      </c>
      <c r="E142" s="233" t="s">
        <v>13098</v>
      </c>
      <c r="F142" s="234" t="s">
        <v>13099</v>
      </c>
      <c r="G142" s="235" t="s">
        <v>5242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13100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232" t="s">
        <v>2526</v>
      </c>
      <c r="D144" s="232" t="s">
        <v>394</v>
      </c>
      <c r="E144" s="233" t="s">
        <v>13101</v>
      </c>
      <c r="F144" s="234" t="s">
        <v>13102</v>
      </c>
      <c r="G144" s="235" t="s">
        <v>5242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13103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>
      <c r="A146" s="34"/>
      <c r="B146" s="35"/>
      <c r="C146" s="192" t="s">
        <v>320</v>
      </c>
      <c r="D146" s="192" t="s">
        <v>274</v>
      </c>
      <c r="E146" s="193" t="s">
        <v>13104</v>
      </c>
      <c r="F146" s="194" t="s">
        <v>13105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13106</v>
      </c>
    </row>
    <row r="147" spans="1:65" s="2" customFormat="1" ht="11.25">
      <c r="A147" s="34"/>
      <c r="B147" s="35"/>
      <c r="C147" s="36"/>
      <c r="D147" s="205" t="s">
        <v>281</v>
      </c>
      <c r="E147" s="36"/>
      <c r="F147" s="206" t="s">
        <v>13107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>
      <c r="A148" s="34"/>
      <c r="B148" s="35"/>
      <c r="C148" s="232" t="s">
        <v>330</v>
      </c>
      <c r="D148" s="232" t="s">
        <v>394</v>
      </c>
      <c r="E148" s="233" t="s">
        <v>13108</v>
      </c>
      <c r="F148" s="234" t="s">
        <v>13109</v>
      </c>
      <c r="G148" s="235" t="s">
        <v>5242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13110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13111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232" t="s">
        <v>344</v>
      </c>
      <c r="D150" s="232" t="s">
        <v>394</v>
      </c>
      <c r="E150" s="233" t="s">
        <v>13112</v>
      </c>
      <c r="F150" s="234" t="s">
        <v>13113</v>
      </c>
      <c r="G150" s="235" t="s">
        <v>5242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13115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>
      <c r="A152" s="34"/>
      <c r="B152" s="35"/>
      <c r="C152" s="232" t="s">
        <v>4826</v>
      </c>
      <c r="D152" s="232" t="s">
        <v>394</v>
      </c>
      <c r="E152" s="233" t="s">
        <v>13116</v>
      </c>
      <c r="F152" s="234" t="s">
        <v>13117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13118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13119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5121</v>
      </c>
      <c r="D155" s="192" t="s">
        <v>274</v>
      </c>
      <c r="E155" s="193" t="s">
        <v>13120</v>
      </c>
      <c r="F155" s="194" t="s">
        <v>13121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13122</v>
      </c>
    </row>
    <row r="156" spans="1:65" s="2" customFormat="1" ht="24.2" customHeight="1">
      <c r="A156" s="34"/>
      <c r="B156" s="35"/>
      <c r="C156" s="232" t="s">
        <v>8</v>
      </c>
      <c r="D156" s="232" t="s">
        <v>394</v>
      </c>
      <c r="E156" s="233" t="s">
        <v>13123</v>
      </c>
      <c r="F156" s="234" t="s">
        <v>13124</v>
      </c>
      <c r="G156" s="235" t="s">
        <v>5242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13126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358</v>
      </c>
      <c r="D160" s="192" t="s">
        <v>274</v>
      </c>
      <c r="E160" s="193" t="s">
        <v>13127</v>
      </c>
      <c r="F160" s="194" t="s">
        <v>13128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13129</v>
      </c>
    </row>
    <row r="161" spans="1:65" s="2" customFormat="1" ht="24.2" customHeight="1">
      <c r="A161" s="34"/>
      <c r="B161" s="35"/>
      <c r="C161" s="192" t="s">
        <v>363</v>
      </c>
      <c r="D161" s="192" t="s">
        <v>274</v>
      </c>
      <c r="E161" s="193" t="s">
        <v>13130</v>
      </c>
      <c r="F161" s="194" t="s">
        <v>13131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13132</v>
      </c>
    </row>
    <row r="162" spans="1:65" s="2" customFormat="1" ht="33" customHeight="1">
      <c r="A162" s="34"/>
      <c r="B162" s="35"/>
      <c r="C162" s="232" t="s">
        <v>368</v>
      </c>
      <c r="D162" s="232" t="s">
        <v>394</v>
      </c>
      <c r="E162" s="233" t="s">
        <v>13133</v>
      </c>
      <c r="F162" s="234" t="s">
        <v>13134</v>
      </c>
      <c r="G162" s="235" t="s">
        <v>5242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13136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13137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12923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192" t="s">
        <v>5995</v>
      </c>
      <c r="D168" s="192" t="s">
        <v>274</v>
      </c>
      <c r="E168" s="193" t="s">
        <v>13138</v>
      </c>
      <c r="F168" s="194" t="s">
        <v>13139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13140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13141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>
      <c r="B170" s="176"/>
      <c r="C170" s="177"/>
      <c r="D170" s="178" t="s">
        <v>75</v>
      </c>
      <c r="E170" s="190" t="s">
        <v>13142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>
      <c r="A171" s="34"/>
      <c r="B171" s="35"/>
      <c r="C171" s="192" t="s">
        <v>377</v>
      </c>
      <c r="D171" s="192" t="s">
        <v>274</v>
      </c>
      <c r="E171" s="193" t="s">
        <v>13143</v>
      </c>
      <c r="F171" s="194" t="s">
        <v>13144</v>
      </c>
      <c r="G171" s="195" t="s">
        <v>13145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13146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13147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13148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13149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>
      <c r="A175" s="34"/>
      <c r="B175" s="35"/>
      <c r="C175" s="192" t="s">
        <v>7</v>
      </c>
      <c r="D175" s="192" t="s">
        <v>274</v>
      </c>
      <c r="E175" s="193" t="s">
        <v>13150</v>
      </c>
      <c r="F175" s="194" t="s">
        <v>13151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13153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13154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>
      <c r="A178" s="34"/>
      <c r="B178" s="35"/>
      <c r="C178" s="192" t="s">
        <v>393</v>
      </c>
      <c r="D178" s="192" t="s">
        <v>274</v>
      </c>
      <c r="E178" s="193" t="s">
        <v>13155</v>
      </c>
      <c r="F178" s="194" t="s">
        <v>13156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13157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13158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13154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399</v>
      </c>
      <c r="D181" s="192" t="s">
        <v>274</v>
      </c>
      <c r="E181" s="193" t="s">
        <v>13159</v>
      </c>
      <c r="F181" s="194" t="s">
        <v>13160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13162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192" t="s">
        <v>413</v>
      </c>
      <c r="D184" s="192" t="s">
        <v>274</v>
      </c>
      <c r="E184" s="193" t="s">
        <v>13163</v>
      </c>
      <c r="F184" s="194" t="s">
        <v>13164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13166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13167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>
      <c r="A187" s="34"/>
      <c r="B187" s="35"/>
      <c r="C187" s="192" t="s">
        <v>417</v>
      </c>
      <c r="D187" s="192" t="s">
        <v>274</v>
      </c>
      <c r="E187" s="193" t="s">
        <v>13168</v>
      </c>
      <c r="F187" s="194" t="s">
        <v>13169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13170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13171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>
      <c r="A189" s="34"/>
      <c r="B189" s="35"/>
      <c r="C189" s="192" t="s">
        <v>431</v>
      </c>
      <c r="D189" s="192" t="s">
        <v>274</v>
      </c>
      <c r="E189" s="193" t="s">
        <v>13172</v>
      </c>
      <c r="F189" s="194" t="s">
        <v>13173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13174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13171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13175</v>
      </c>
      <c r="F191" s="194" t="s">
        <v>13176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13177</v>
      </c>
    </row>
    <row r="192" spans="1:65" s="2" customFormat="1" ht="24.2" customHeight="1">
      <c r="A192" s="34"/>
      <c r="B192" s="35"/>
      <c r="C192" s="192" t="s">
        <v>453</v>
      </c>
      <c r="D192" s="192" t="s">
        <v>274</v>
      </c>
      <c r="E192" s="193" t="s">
        <v>13178</v>
      </c>
      <c r="F192" s="194" t="s">
        <v>13179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13180</v>
      </c>
    </row>
    <row r="193" spans="1:65" s="2" customFormat="1" ht="21.75" customHeight="1">
      <c r="A193" s="34"/>
      <c r="B193" s="35"/>
      <c r="C193" s="192" t="s">
        <v>464</v>
      </c>
      <c r="D193" s="192" t="s">
        <v>274</v>
      </c>
      <c r="E193" s="193" t="s">
        <v>13181</v>
      </c>
      <c r="F193" s="194" t="s">
        <v>13182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13183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13184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13185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13186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>
      <c r="A197" s="34"/>
      <c r="B197" s="35"/>
      <c r="C197" s="192" t="s">
        <v>471</v>
      </c>
      <c r="D197" s="192" t="s">
        <v>274</v>
      </c>
      <c r="E197" s="193" t="s">
        <v>13187</v>
      </c>
      <c r="F197" s="194" t="s">
        <v>13188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13189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13190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13191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>
      <c r="B200" s="176"/>
      <c r="C200" s="177"/>
      <c r="D200" s="178" t="s">
        <v>75</v>
      </c>
      <c r="E200" s="190" t="s">
        <v>13192</v>
      </c>
      <c r="F200" s="190" t="s">
        <v>13193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>
      <c r="A201" s="34"/>
      <c r="B201" s="35"/>
      <c r="C201" s="192" t="s">
        <v>476</v>
      </c>
      <c r="D201" s="192" t="s">
        <v>274</v>
      </c>
      <c r="E201" s="193" t="s">
        <v>13194</v>
      </c>
      <c r="F201" s="194" t="s">
        <v>13195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13196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>
      <c r="A203" s="34"/>
      <c r="B203" s="35"/>
      <c r="C203" s="192" t="s">
        <v>483</v>
      </c>
      <c r="D203" s="192" t="s">
        <v>274</v>
      </c>
      <c r="E203" s="193" t="s">
        <v>13197</v>
      </c>
      <c r="F203" s="194" t="s">
        <v>13198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13199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13200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491</v>
      </c>
      <c r="D205" s="192" t="s">
        <v>274</v>
      </c>
      <c r="E205" s="193" t="s">
        <v>13159</v>
      </c>
      <c r="F205" s="194" t="s">
        <v>13160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13202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192" t="s">
        <v>496</v>
      </c>
      <c r="D207" s="192" t="s">
        <v>274</v>
      </c>
      <c r="E207" s="193" t="s">
        <v>13175</v>
      </c>
      <c r="F207" s="194" t="s">
        <v>13176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13203</v>
      </c>
    </row>
    <row r="208" spans="1:65" s="2" customFormat="1" ht="21.75" customHeight="1">
      <c r="A208" s="34"/>
      <c r="B208" s="35"/>
      <c r="C208" s="192" t="s">
        <v>504</v>
      </c>
      <c r="D208" s="192" t="s">
        <v>274</v>
      </c>
      <c r="E208" s="193" t="s">
        <v>13187</v>
      </c>
      <c r="F208" s="194" t="s">
        <v>13188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13204</v>
      </c>
    </row>
    <row r="209" spans="1:51" s="14" customFormat="1" ht="11.25">
      <c r="B209" s="221"/>
      <c r="C209" s="222"/>
      <c r="D209" s="212" t="s">
        <v>283</v>
      </c>
      <c r="E209" s="223" t="s">
        <v>1</v>
      </c>
      <c r="F209" s="224" t="s">
        <v>13205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WfymDAGxd5+7BAY7uy5/+JqYpF2f8eB2XdI32cuZwFa8kLOAP65GkGRbqWgDV6eICbNzB3zF8FHf1+0yyKhchA==" saltValue="BTSjazrXz+7T2Rh6z5ROduxNyyESGoxEDo9JlIBiviB4ZnG1gE7XZ1qEgw+OSVdRRtiOry+RRQ6sKwjSki2qAg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13206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13207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13208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45183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13209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>
      <c r="A123" s="34"/>
      <c r="B123" s="35"/>
      <c r="C123" s="232" t="s">
        <v>16</v>
      </c>
      <c r="D123" s="232" t="s">
        <v>394</v>
      </c>
      <c r="E123" s="233" t="s">
        <v>13210</v>
      </c>
      <c r="F123" s="234" t="s">
        <v>13211</v>
      </c>
      <c r="G123" s="235" t="s">
        <v>5242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13212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13213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13214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>
      <c r="A126" s="34"/>
      <c r="B126" s="35"/>
      <c r="C126" s="192" t="s">
        <v>84</v>
      </c>
      <c r="D126" s="192" t="s">
        <v>274</v>
      </c>
      <c r="E126" s="193" t="s">
        <v>13215</v>
      </c>
      <c r="F126" s="194" t="s">
        <v>13216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13217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13218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>
      <c r="A128" s="34"/>
      <c r="B128" s="35"/>
      <c r="C128" s="232" t="s">
        <v>291</v>
      </c>
      <c r="D128" s="232" t="s">
        <v>394</v>
      </c>
      <c r="E128" s="233" t="s">
        <v>13219</v>
      </c>
      <c r="F128" s="234" t="s">
        <v>13220</v>
      </c>
      <c r="G128" s="235" t="s">
        <v>5242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13221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13213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>
      <c r="A130" s="34"/>
      <c r="B130" s="35"/>
      <c r="C130" s="232" t="s">
        <v>279</v>
      </c>
      <c r="D130" s="232" t="s">
        <v>394</v>
      </c>
      <c r="E130" s="233" t="s">
        <v>13222</v>
      </c>
      <c r="F130" s="234" t="s">
        <v>13223</v>
      </c>
      <c r="G130" s="235" t="s">
        <v>5242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13214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4523</v>
      </c>
      <c r="D132" s="192" t="s">
        <v>274</v>
      </c>
      <c r="E132" s="193" t="s">
        <v>13225</v>
      </c>
      <c r="F132" s="194" t="s">
        <v>13226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13227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13228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>
      <c r="A134" s="34"/>
      <c r="B134" s="35"/>
      <c r="C134" s="232" t="s">
        <v>305</v>
      </c>
      <c r="D134" s="232" t="s">
        <v>394</v>
      </c>
      <c r="E134" s="233" t="s">
        <v>13229</v>
      </c>
      <c r="F134" s="234" t="s">
        <v>13230</v>
      </c>
      <c r="G134" s="235" t="s">
        <v>5242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13231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13213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13214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13232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>
      <c r="A138" s="34"/>
      <c r="B138" s="35"/>
      <c r="C138" s="232" t="s">
        <v>4532</v>
      </c>
      <c r="D138" s="232" t="s">
        <v>394</v>
      </c>
      <c r="E138" s="233" t="s">
        <v>13233</v>
      </c>
      <c r="F138" s="234" t="s">
        <v>13234</v>
      </c>
      <c r="G138" s="235" t="s">
        <v>5242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13235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13236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13237</v>
      </c>
      <c r="F140" s="194" t="s">
        <v>13238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13240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>
      <c r="A142" s="34"/>
      <c r="B142" s="35"/>
      <c r="C142" s="232" t="s">
        <v>2526</v>
      </c>
      <c r="D142" s="232" t="s">
        <v>394</v>
      </c>
      <c r="E142" s="233" t="s">
        <v>13241</v>
      </c>
      <c r="F142" s="234" t="s">
        <v>13242</v>
      </c>
      <c r="G142" s="235" t="s">
        <v>5242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13243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13244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192" t="s">
        <v>320</v>
      </c>
      <c r="D144" s="192" t="s">
        <v>274</v>
      </c>
      <c r="E144" s="193" t="s">
        <v>13245</v>
      </c>
      <c r="F144" s="194" t="s">
        <v>13246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13247</v>
      </c>
    </row>
    <row r="145" spans="1:65" s="2" customFormat="1" ht="24.2" customHeight="1">
      <c r="A145" s="34"/>
      <c r="B145" s="35"/>
      <c r="C145" s="192" t="s">
        <v>330</v>
      </c>
      <c r="D145" s="192" t="s">
        <v>274</v>
      </c>
      <c r="E145" s="193" t="s">
        <v>13248</v>
      </c>
      <c r="F145" s="194" t="s">
        <v>13249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13250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13251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13252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13253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>
      <c r="A149" s="34"/>
      <c r="B149" s="35"/>
      <c r="C149" s="192" t="s">
        <v>344</v>
      </c>
      <c r="D149" s="192" t="s">
        <v>274</v>
      </c>
      <c r="E149" s="193" t="s">
        <v>13254</v>
      </c>
      <c r="F149" s="194" t="s">
        <v>13255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13257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13258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13259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>
      <c r="A153" s="34"/>
      <c r="B153" s="35"/>
      <c r="C153" s="232" t="s">
        <v>4826</v>
      </c>
      <c r="D153" s="232" t="s">
        <v>394</v>
      </c>
      <c r="E153" s="233" t="s">
        <v>13260</v>
      </c>
      <c r="F153" s="234" t="s">
        <v>13261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13263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13264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>
      <c r="A156" s="34"/>
      <c r="B156" s="35"/>
      <c r="C156" s="232" t="s">
        <v>5121</v>
      </c>
      <c r="D156" s="232" t="s">
        <v>394</v>
      </c>
      <c r="E156" s="233" t="s">
        <v>13265</v>
      </c>
      <c r="F156" s="234" t="s">
        <v>13266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13267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13268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13269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>
      <c r="A159" s="34"/>
      <c r="B159" s="35"/>
      <c r="C159" s="192" t="s">
        <v>8</v>
      </c>
      <c r="D159" s="192" t="s">
        <v>274</v>
      </c>
      <c r="E159" s="193" t="s">
        <v>10166</v>
      </c>
      <c r="F159" s="194" t="s">
        <v>10167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13270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10169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>
      <c r="A161" s="34"/>
      <c r="B161" s="35"/>
      <c r="C161" s="232" t="s">
        <v>358</v>
      </c>
      <c r="D161" s="232" t="s">
        <v>394</v>
      </c>
      <c r="E161" s="233" t="s">
        <v>13271</v>
      </c>
      <c r="F161" s="234" t="s">
        <v>13272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13273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13274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13275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>
      <c r="A164" s="34"/>
      <c r="B164" s="35"/>
      <c r="C164" s="192" t="s">
        <v>363</v>
      </c>
      <c r="D164" s="192" t="s">
        <v>274</v>
      </c>
      <c r="E164" s="193" t="s">
        <v>13276</v>
      </c>
      <c r="F164" s="194" t="s">
        <v>13277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13278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13279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>
      <c r="A166" s="34"/>
      <c r="B166" s="35"/>
      <c r="C166" s="232" t="s">
        <v>368</v>
      </c>
      <c r="D166" s="232" t="s">
        <v>394</v>
      </c>
      <c r="E166" s="233" t="s">
        <v>13280</v>
      </c>
      <c r="F166" s="234" t="s">
        <v>13281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13283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>
      <c r="A168" s="34"/>
      <c r="B168" s="35"/>
      <c r="C168" s="232" t="s">
        <v>5995</v>
      </c>
      <c r="D168" s="232" t="s">
        <v>394</v>
      </c>
      <c r="E168" s="233" t="s">
        <v>13116</v>
      </c>
      <c r="F168" s="234" t="s">
        <v>13117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13284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13285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13286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>
      <c r="A171" s="34"/>
      <c r="B171" s="35"/>
      <c r="C171" s="232" t="s">
        <v>377</v>
      </c>
      <c r="D171" s="232" t="s">
        <v>394</v>
      </c>
      <c r="E171" s="233" t="s">
        <v>10954</v>
      </c>
      <c r="F171" s="234" t="s">
        <v>10955</v>
      </c>
      <c r="G171" s="235" t="s">
        <v>5242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13287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13213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13214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13288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7</v>
      </c>
      <c r="D175" s="232" t="s">
        <v>394</v>
      </c>
      <c r="E175" s="233" t="s">
        <v>13289</v>
      </c>
      <c r="F175" s="234" t="s">
        <v>13290</v>
      </c>
      <c r="G175" s="235" t="s">
        <v>5242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13292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13293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393</v>
      </c>
      <c r="D178" s="192" t="s">
        <v>274</v>
      </c>
      <c r="E178" s="193" t="s">
        <v>10964</v>
      </c>
      <c r="F178" s="194" t="s">
        <v>10965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13294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10967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>
      <c r="A180" s="34"/>
      <c r="B180" s="35"/>
      <c r="C180" s="232" t="s">
        <v>399</v>
      </c>
      <c r="D180" s="232" t="s">
        <v>394</v>
      </c>
      <c r="E180" s="233" t="s">
        <v>13295</v>
      </c>
      <c r="F180" s="234" t="s">
        <v>13296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13297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13298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13269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>
      <c r="A183" s="34"/>
      <c r="B183" s="35"/>
      <c r="C183" s="232" t="s">
        <v>413</v>
      </c>
      <c r="D183" s="232" t="s">
        <v>394</v>
      </c>
      <c r="E183" s="233" t="s">
        <v>13299</v>
      </c>
      <c r="F183" s="234" t="s">
        <v>13300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13301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13302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13303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417</v>
      </c>
      <c r="D186" s="192" t="s">
        <v>274</v>
      </c>
      <c r="E186" s="193" t="s">
        <v>13304</v>
      </c>
      <c r="F186" s="194" t="s">
        <v>13305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13306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13307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>
      <c r="A188" s="34"/>
      <c r="B188" s="35"/>
      <c r="C188" s="192" t="s">
        <v>431</v>
      </c>
      <c r="D188" s="192" t="s">
        <v>274</v>
      </c>
      <c r="E188" s="193" t="s">
        <v>13138</v>
      </c>
      <c r="F188" s="194" t="s">
        <v>13139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13308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13141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>
      <c r="B190" s="176"/>
      <c r="C190" s="177"/>
      <c r="D190" s="178" t="s">
        <v>75</v>
      </c>
      <c r="E190" s="190" t="s">
        <v>13142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13143</v>
      </c>
      <c r="F191" s="194" t="s">
        <v>13144</v>
      </c>
      <c r="G191" s="195" t="s">
        <v>13145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13309</v>
      </c>
    </row>
    <row r="192" spans="1:65" s="2" customFormat="1" ht="11.25">
      <c r="A192" s="34"/>
      <c r="B192" s="35"/>
      <c r="C192" s="36"/>
      <c r="D192" s="205" t="s">
        <v>281</v>
      </c>
      <c r="E192" s="36"/>
      <c r="F192" s="206" t="s">
        <v>13147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13310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13311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>
      <c r="A195" s="34"/>
      <c r="B195" s="35"/>
      <c r="C195" s="192" t="s">
        <v>453</v>
      </c>
      <c r="D195" s="192" t="s">
        <v>274</v>
      </c>
      <c r="E195" s="193" t="s">
        <v>13312</v>
      </c>
      <c r="F195" s="194" t="s">
        <v>13313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13315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13316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>
      <c r="A198" s="34"/>
      <c r="B198" s="35"/>
      <c r="C198" s="192" t="s">
        <v>464</v>
      </c>
      <c r="D198" s="192" t="s">
        <v>274</v>
      </c>
      <c r="E198" s="193" t="s">
        <v>13155</v>
      </c>
      <c r="F198" s="194" t="s">
        <v>13156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13317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13318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13316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13159</v>
      </c>
      <c r="F201" s="194" t="s">
        <v>13160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13319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13320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13167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13268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13163</v>
      </c>
      <c r="F205" s="194" t="s">
        <v>13164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13322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13323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192" t="s">
        <v>483</v>
      </c>
      <c r="D208" s="192" t="s">
        <v>274</v>
      </c>
      <c r="E208" s="193" t="s">
        <v>13168</v>
      </c>
      <c r="F208" s="194" t="s">
        <v>13169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13324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13325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13326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>
      <c r="A211" s="34"/>
      <c r="B211" s="35"/>
      <c r="C211" s="192" t="s">
        <v>491</v>
      </c>
      <c r="D211" s="192" t="s">
        <v>274</v>
      </c>
      <c r="E211" s="193" t="s">
        <v>13172</v>
      </c>
      <c r="F211" s="194" t="s">
        <v>13173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13325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13326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496</v>
      </c>
      <c r="D214" s="192" t="s">
        <v>274</v>
      </c>
      <c r="E214" s="193" t="s">
        <v>13175</v>
      </c>
      <c r="F214" s="194" t="s">
        <v>13176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13328</v>
      </c>
    </row>
    <row r="215" spans="1:65" s="2" customFormat="1" ht="24.2" customHeight="1">
      <c r="A215" s="34"/>
      <c r="B215" s="35"/>
      <c r="C215" s="192" t="s">
        <v>504</v>
      </c>
      <c r="D215" s="192" t="s">
        <v>274</v>
      </c>
      <c r="E215" s="193" t="s">
        <v>13178</v>
      </c>
      <c r="F215" s="194" t="s">
        <v>13179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13329</v>
      </c>
    </row>
    <row r="216" spans="1:65" s="2" customFormat="1" ht="21.75" customHeight="1">
      <c r="A216" s="34"/>
      <c r="B216" s="35"/>
      <c r="C216" s="192" t="s">
        <v>511</v>
      </c>
      <c r="D216" s="192" t="s">
        <v>274</v>
      </c>
      <c r="E216" s="193" t="s">
        <v>13181</v>
      </c>
      <c r="F216" s="194" t="s">
        <v>13182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13330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13331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13332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>
      <c r="A219" s="34"/>
      <c r="B219" s="35"/>
      <c r="C219" s="192" t="s">
        <v>516</v>
      </c>
      <c r="D219" s="192" t="s">
        <v>274</v>
      </c>
      <c r="E219" s="193" t="s">
        <v>13187</v>
      </c>
      <c r="F219" s="194" t="s">
        <v>13188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13333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13334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13335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>
      <c r="B222" s="176"/>
      <c r="C222" s="177"/>
      <c r="D222" s="178" t="s">
        <v>75</v>
      </c>
      <c r="E222" s="190" t="s">
        <v>13336</v>
      </c>
      <c r="F222" s="190" t="s">
        <v>13337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>
      <c r="A223" s="34"/>
      <c r="B223" s="35"/>
      <c r="C223" s="192" t="s">
        <v>523</v>
      </c>
      <c r="D223" s="192" t="s">
        <v>274</v>
      </c>
      <c r="E223" s="193" t="s">
        <v>13338</v>
      </c>
      <c r="F223" s="194" t="s">
        <v>13339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13340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13341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>
      <c r="A225" s="34"/>
      <c r="B225" s="35"/>
      <c r="C225" s="192" t="s">
        <v>531</v>
      </c>
      <c r="D225" s="192" t="s">
        <v>274</v>
      </c>
      <c r="E225" s="193" t="s">
        <v>13342</v>
      </c>
      <c r="F225" s="194" t="s">
        <v>13343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13344</v>
      </c>
    </row>
    <row r="226" spans="1:65" s="2" customFormat="1" ht="24.2" customHeight="1">
      <c r="A226" s="34"/>
      <c r="B226" s="35"/>
      <c r="C226" s="192" t="s">
        <v>536</v>
      </c>
      <c r="D226" s="192" t="s">
        <v>274</v>
      </c>
      <c r="E226" s="193" t="s">
        <v>13197</v>
      </c>
      <c r="F226" s="194" t="s">
        <v>13198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13345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13346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544</v>
      </c>
      <c r="D228" s="192" t="s">
        <v>274</v>
      </c>
      <c r="E228" s="193" t="s">
        <v>13347</v>
      </c>
      <c r="F228" s="194" t="s">
        <v>13348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13349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13350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551</v>
      </c>
      <c r="D230" s="192" t="s">
        <v>274</v>
      </c>
      <c r="E230" s="193" t="s">
        <v>13159</v>
      </c>
      <c r="F230" s="194" t="s">
        <v>13160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13351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13352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>
      <c r="A232" s="34"/>
      <c r="B232" s="35"/>
      <c r="C232" s="192" t="s">
        <v>559</v>
      </c>
      <c r="D232" s="192" t="s">
        <v>274</v>
      </c>
      <c r="E232" s="193" t="s">
        <v>13175</v>
      </c>
      <c r="F232" s="194" t="s">
        <v>13176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13353</v>
      </c>
    </row>
    <row r="233" spans="1:65" s="2" customFormat="1" ht="21.75" customHeight="1">
      <c r="A233" s="34"/>
      <c r="B233" s="35"/>
      <c r="C233" s="192" t="s">
        <v>574</v>
      </c>
      <c r="D233" s="192" t="s">
        <v>274</v>
      </c>
      <c r="E233" s="193" t="s">
        <v>13187</v>
      </c>
      <c r="F233" s="194" t="s">
        <v>13188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13354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13355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/fYzbyNMqb/4I6ZX+wbovScOCnCrPK6oZK6MsxCtb2kJdLgVBVqROYRq9egVD1AoPZhuB7RW+WDSY9+FIhHC3w==" saltValue="r9rmuvZHLr0lLGI0Bc6M06fYwBoQS7OLwjQQZsviiT3A8LhMIIVkm/rIIO/S6sAxSg7mKrbmDmBlu7bduSi+/g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13356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13357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13358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13359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12507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45183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7983</v>
      </c>
      <c r="F122" s="179" t="s">
        <v>13360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>
      <c r="A123" s="34"/>
      <c r="B123" s="35"/>
      <c r="C123" s="192" t="s">
        <v>16</v>
      </c>
      <c r="D123" s="192" t="s">
        <v>274</v>
      </c>
      <c r="E123" s="193" t="s">
        <v>13361</v>
      </c>
      <c r="F123" s="194" t="s">
        <v>13362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8417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>
      <c r="A124" s="34"/>
      <c r="B124" s="35"/>
      <c r="C124" s="192" t="s">
        <v>84</v>
      </c>
      <c r="D124" s="192" t="s">
        <v>274</v>
      </c>
      <c r="E124" s="193" t="s">
        <v>13363</v>
      </c>
      <c r="F124" s="194" t="s">
        <v>13364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8417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>
      <c r="A125" s="34"/>
      <c r="B125" s="35"/>
      <c r="C125" s="192" t="s">
        <v>291</v>
      </c>
      <c r="D125" s="192" t="s">
        <v>274</v>
      </c>
      <c r="E125" s="193" t="s">
        <v>13365</v>
      </c>
      <c r="F125" s="194" t="s">
        <v>13366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8417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>
      <c r="A126" s="34"/>
      <c r="B126" s="35"/>
      <c r="C126" s="192" t="s">
        <v>279</v>
      </c>
      <c r="D126" s="192" t="s">
        <v>274</v>
      </c>
      <c r="E126" s="193" t="s">
        <v>13367</v>
      </c>
      <c r="F126" s="194" t="s">
        <v>13368</v>
      </c>
      <c r="G126" s="195" t="s">
        <v>11812</v>
      </c>
      <c r="H126" s="196">
        <v>2800</v>
      </c>
      <c r="I126" s="197"/>
      <c r="J126" s="198">
        <f t="shared" si="0"/>
        <v>0</v>
      </c>
      <c r="K126" s="194" t="s">
        <v>8417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>
      <c r="A127" s="34"/>
      <c r="B127" s="35"/>
      <c r="C127" s="192" t="s">
        <v>4523</v>
      </c>
      <c r="D127" s="192" t="s">
        <v>274</v>
      </c>
      <c r="E127" s="193" t="s">
        <v>13369</v>
      </c>
      <c r="F127" s="194" t="s">
        <v>13370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8417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5121</v>
      </c>
    </row>
    <row r="128" spans="1:65" s="2" customFormat="1" ht="16.5" customHeight="1">
      <c r="A128" s="34"/>
      <c r="B128" s="35"/>
      <c r="C128" s="192" t="s">
        <v>305</v>
      </c>
      <c r="D128" s="192" t="s">
        <v>274</v>
      </c>
      <c r="E128" s="193" t="s">
        <v>13371</v>
      </c>
      <c r="F128" s="194" t="s">
        <v>13372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8417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>
      <c r="A129" s="34"/>
      <c r="B129" s="35"/>
      <c r="C129" s="192" t="s">
        <v>4532</v>
      </c>
      <c r="D129" s="192" t="s">
        <v>274</v>
      </c>
      <c r="E129" s="193" t="s">
        <v>13373</v>
      </c>
      <c r="F129" s="194" t="s">
        <v>13374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8417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>
      <c r="A130" s="34"/>
      <c r="B130" s="35"/>
      <c r="C130" s="192" t="s">
        <v>313</v>
      </c>
      <c r="D130" s="192" t="s">
        <v>274</v>
      </c>
      <c r="E130" s="193" t="s">
        <v>13375</v>
      </c>
      <c r="F130" s="194" t="s">
        <v>13376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8417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>
      <c r="A131" s="34"/>
      <c r="B131" s="35"/>
      <c r="C131" s="192" t="s">
        <v>2526</v>
      </c>
      <c r="D131" s="192" t="s">
        <v>274</v>
      </c>
      <c r="E131" s="193" t="s">
        <v>13377</v>
      </c>
      <c r="F131" s="194" t="s">
        <v>13378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8417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>
      <c r="A132" s="34"/>
      <c r="B132" s="35"/>
      <c r="C132" s="192" t="s">
        <v>320</v>
      </c>
      <c r="D132" s="192" t="s">
        <v>274</v>
      </c>
      <c r="E132" s="193" t="s">
        <v>13379</v>
      </c>
      <c r="F132" s="194" t="s">
        <v>13380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8417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>
      <c r="A133" s="34"/>
      <c r="B133" s="35"/>
      <c r="C133" s="192" t="s">
        <v>330</v>
      </c>
      <c r="D133" s="192" t="s">
        <v>274</v>
      </c>
      <c r="E133" s="193" t="s">
        <v>13381</v>
      </c>
      <c r="F133" s="194" t="s">
        <v>13382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8417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>
      <c r="A134" s="34"/>
      <c r="B134" s="35"/>
      <c r="C134" s="192" t="s">
        <v>344</v>
      </c>
      <c r="D134" s="192" t="s">
        <v>274</v>
      </c>
      <c r="E134" s="193" t="s">
        <v>13383</v>
      </c>
      <c r="F134" s="194" t="s">
        <v>13384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8417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>
      <c r="A135" s="34"/>
      <c r="B135" s="35"/>
      <c r="C135" s="192" t="s">
        <v>4826</v>
      </c>
      <c r="D135" s="192" t="s">
        <v>274</v>
      </c>
      <c r="E135" s="193" t="s">
        <v>13385</v>
      </c>
      <c r="F135" s="194" t="s">
        <v>13386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8417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>
      <c r="A136" s="34"/>
      <c r="B136" s="35"/>
      <c r="C136" s="192" t="s">
        <v>5121</v>
      </c>
      <c r="D136" s="192" t="s">
        <v>274</v>
      </c>
      <c r="E136" s="193" t="s">
        <v>13387</v>
      </c>
      <c r="F136" s="194" t="s">
        <v>13388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8417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>
      <c r="A137" s="34"/>
      <c r="B137" s="35"/>
      <c r="C137" s="192" t="s">
        <v>8</v>
      </c>
      <c r="D137" s="192" t="s">
        <v>274</v>
      </c>
      <c r="E137" s="193" t="s">
        <v>13389</v>
      </c>
      <c r="F137" s="194" t="s">
        <v>13390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8417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>
      <c r="A138" s="34"/>
      <c r="B138" s="35"/>
      <c r="C138" s="192" t="s">
        <v>358</v>
      </c>
      <c r="D138" s="192" t="s">
        <v>274</v>
      </c>
      <c r="E138" s="193" t="s">
        <v>13391</v>
      </c>
      <c r="F138" s="194" t="s">
        <v>13392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8417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>
      <c r="A139" s="34"/>
      <c r="B139" s="35"/>
      <c r="C139" s="192" t="s">
        <v>363</v>
      </c>
      <c r="D139" s="192" t="s">
        <v>274</v>
      </c>
      <c r="E139" s="193" t="s">
        <v>13393</v>
      </c>
      <c r="F139" s="194" t="s">
        <v>13394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8417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>
      <c r="A140" s="34"/>
      <c r="B140" s="35"/>
      <c r="C140" s="192" t="s">
        <v>368</v>
      </c>
      <c r="D140" s="192" t="s">
        <v>274</v>
      </c>
      <c r="E140" s="193" t="s">
        <v>13395</v>
      </c>
      <c r="F140" s="194" t="s">
        <v>13396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8417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>
      <c r="A141" s="34"/>
      <c r="B141" s="35"/>
      <c r="C141" s="192" t="s">
        <v>5995</v>
      </c>
      <c r="D141" s="192" t="s">
        <v>274</v>
      </c>
      <c r="E141" s="193" t="s">
        <v>13397</v>
      </c>
      <c r="F141" s="194" t="s">
        <v>13398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8417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>
      <c r="A142" s="34"/>
      <c r="B142" s="35"/>
      <c r="C142" s="192" t="s">
        <v>377</v>
      </c>
      <c r="D142" s="192" t="s">
        <v>274</v>
      </c>
      <c r="E142" s="193" t="s">
        <v>13399</v>
      </c>
      <c r="F142" s="194" t="s">
        <v>13400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8417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>
      <c r="A145" s="34"/>
      <c r="B145" s="35"/>
      <c r="C145" s="192" t="s">
        <v>7</v>
      </c>
      <c r="D145" s="192" t="s">
        <v>274</v>
      </c>
      <c r="E145" s="193" t="s">
        <v>13401</v>
      </c>
      <c r="F145" s="194" t="s">
        <v>13402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13403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13404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12691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13405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13406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12705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13407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13408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12705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13409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13410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12691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13411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>
      <c r="A163" s="34"/>
      <c r="B163" s="35"/>
      <c r="C163" s="232" t="s">
        <v>417</v>
      </c>
      <c r="D163" s="232" t="s">
        <v>394</v>
      </c>
      <c r="E163" s="233" t="s">
        <v>8447</v>
      </c>
      <c r="F163" s="234" t="s">
        <v>8448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13412</v>
      </c>
    </row>
    <row r="164" spans="1:65" s="14" customFormat="1" ht="11.25">
      <c r="B164" s="221"/>
      <c r="C164" s="222"/>
      <c r="D164" s="212" t="s">
        <v>283</v>
      </c>
      <c r="E164" s="222"/>
      <c r="F164" s="224" t="s">
        <v>13413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13414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12691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12720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13415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13416</v>
      </c>
    </row>
    <row r="173" spans="1:65" s="14" customFormat="1" ht="11.25">
      <c r="B173" s="221"/>
      <c r="C173" s="222"/>
      <c r="D173" s="212" t="s">
        <v>283</v>
      </c>
      <c r="E173" s="222"/>
      <c r="F173" s="224" t="s">
        <v>13417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13418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12691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13419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>
      <c r="B181" s="176"/>
      <c r="C181" s="177"/>
      <c r="D181" s="178" t="s">
        <v>75</v>
      </c>
      <c r="E181" s="190" t="s">
        <v>1082</v>
      </c>
      <c r="F181" s="190" t="s">
        <v>8649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>
      <c r="A182" s="34"/>
      <c r="B182" s="35"/>
      <c r="C182" s="192" t="s">
        <v>464</v>
      </c>
      <c r="D182" s="192" t="s">
        <v>274</v>
      </c>
      <c r="E182" s="193" t="s">
        <v>13420</v>
      </c>
      <c r="F182" s="194" t="s">
        <v>13421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13422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13423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bsVE6+5Yl3vbcohzaad1OaR1Jn1h/ygHleEomVp37DVawqWiXsBRbjTdPbsIdk/xICyp+xHreHFdQgu3JHh6tg==" saltValue="rQiIkeEZAyH0Jp9pt58vXSjmahm8lIdt6zlFGtfr9KFJiVQa2epYYYiuYDVCVtTr4R43bB8cnO3iz01oFjEE0A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13424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45183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ROUND((SUM(BE125:BE300)),  2)</f>
        <v>0</v>
      </c>
      <c r="G33" s="34"/>
      <c r="H33" s="34"/>
      <c r="I33" s="131">
        <v>0.21</v>
      </c>
      <c r="J33" s="130">
        <f>ROUND(((SUM(BE125:BE300))*I33),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ROUND((SUM(BF125:BF300)),  2)</f>
        <v>0</v>
      </c>
      <c r="G34" s="34"/>
      <c r="H34" s="34"/>
      <c r="I34" s="131">
        <v>0.15</v>
      </c>
      <c r="J34" s="130">
        <f>ROUND(((SUM(BF125:BF300))*I34),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ROUND((SUM(BG125:BG300)),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ROUND((SUM(BH125:BH300)),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ROUND((SUM(BI125:BI300)),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OVN-D01 - Ostatní a vedlejší náklady - Dotazy 2023-09-14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45183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13425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13426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13427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13428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13429</v>
      </c>
      <c r="E101" s="162"/>
      <c r="F101" s="162"/>
      <c r="G101" s="162"/>
      <c r="H101" s="162"/>
      <c r="I101" s="162"/>
      <c r="J101" s="163">
        <f>J199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13430</v>
      </c>
      <c r="E102" s="162"/>
      <c r="F102" s="162"/>
      <c r="G102" s="162"/>
      <c r="H102" s="162"/>
      <c r="I102" s="162"/>
      <c r="J102" s="163">
        <f>J227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13431</v>
      </c>
      <c r="E103" s="162"/>
      <c r="F103" s="162"/>
      <c r="G103" s="162"/>
      <c r="H103" s="162"/>
      <c r="I103" s="162"/>
      <c r="J103" s="163">
        <f>J230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13432</v>
      </c>
      <c r="E104" s="162"/>
      <c r="F104" s="162"/>
      <c r="G104" s="162"/>
      <c r="H104" s="162"/>
      <c r="I104" s="162"/>
      <c r="J104" s="163">
        <f>J236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13433</v>
      </c>
      <c r="E105" s="162"/>
      <c r="F105" s="162"/>
      <c r="G105" s="162"/>
      <c r="H105" s="162"/>
      <c r="I105" s="162"/>
      <c r="J105" s="163">
        <f>J268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OVN-D01 - Ostatní a vedlejší náklady - Dotazy 2023-09-14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45183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13434</v>
      </c>
      <c r="F126" s="179" t="s">
        <v>13435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P127+P149+P155+P199+P227+P230+P236+P268</f>
        <v>0</v>
      </c>
      <c r="Q126" s="184"/>
      <c r="R126" s="185">
        <f>R127+R149+R155+R199+R227+R230+R236+R268</f>
        <v>0</v>
      </c>
      <c r="S126" s="184"/>
      <c r="T126" s="186">
        <f>T127+T149+T155+T199+T227+T230+T236+T268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BK127+BK149+BK155+BK199+BK227+BK230+BK236+BK268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13436</v>
      </c>
      <c r="F127" s="190" t="s">
        <v>13437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13438</v>
      </c>
      <c r="F128" s="194" t="s">
        <v>13439</v>
      </c>
      <c r="G128" s="195" t="s">
        <v>13440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7723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7723</v>
      </c>
      <c r="BM128" s="203" t="s">
        <v>13441</v>
      </c>
    </row>
    <row r="129" spans="1:65" s="13" customFormat="1" ht="22.5">
      <c r="B129" s="210"/>
      <c r="C129" s="211"/>
      <c r="D129" s="212" t="s">
        <v>283</v>
      </c>
      <c r="E129" s="213" t="s">
        <v>1</v>
      </c>
      <c r="F129" s="214" t="s">
        <v>13442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13443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>
      <c r="B131" s="210"/>
      <c r="C131" s="211"/>
      <c r="D131" s="212" t="s">
        <v>283</v>
      </c>
      <c r="E131" s="213" t="s">
        <v>1</v>
      </c>
      <c r="F131" s="214" t="s">
        <v>13444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>
      <c r="B132" s="210"/>
      <c r="C132" s="211"/>
      <c r="D132" s="212" t="s">
        <v>283</v>
      </c>
      <c r="E132" s="213" t="s">
        <v>1</v>
      </c>
      <c r="F132" s="214" t="s">
        <v>13445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>
      <c r="B133" s="210"/>
      <c r="C133" s="211"/>
      <c r="D133" s="212" t="s">
        <v>283</v>
      </c>
      <c r="E133" s="213" t="s">
        <v>1</v>
      </c>
      <c r="F133" s="214" t="s">
        <v>13446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84</v>
      </c>
      <c r="D135" s="192" t="s">
        <v>274</v>
      </c>
      <c r="E135" s="193" t="s">
        <v>13447</v>
      </c>
      <c r="F135" s="194" t="s">
        <v>13448</v>
      </c>
      <c r="G135" s="195" t="s">
        <v>13440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7723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7723</v>
      </c>
      <c r="BM135" s="203" t="s">
        <v>13449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13450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13451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>
      <c r="B138" s="210"/>
      <c r="C138" s="211"/>
      <c r="D138" s="212" t="s">
        <v>283</v>
      </c>
      <c r="E138" s="213" t="s">
        <v>1</v>
      </c>
      <c r="F138" s="214" t="s">
        <v>13452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291</v>
      </c>
      <c r="D140" s="192" t="s">
        <v>274</v>
      </c>
      <c r="E140" s="193" t="s">
        <v>13453</v>
      </c>
      <c r="F140" s="194" t="s">
        <v>13454</v>
      </c>
      <c r="G140" s="195" t="s">
        <v>13440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7723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7723</v>
      </c>
      <c r="BM140" s="203" t="s">
        <v>13455</v>
      </c>
    </row>
    <row r="141" spans="1:65" s="13" customFormat="1" ht="22.5">
      <c r="B141" s="210"/>
      <c r="C141" s="211"/>
      <c r="D141" s="212" t="s">
        <v>283</v>
      </c>
      <c r="E141" s="213" t="s">
        <v>1</v>
      </c>
      <c r="F141" s="214" t="s">
        <v>13456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13457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13458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279</v>
      </c>
      <c r="D145" s="192" t="s">
        <v>274</v>
      </c>
      <c r="E145" s="193" t="s">
        <v>13459</v>
      </c>
      <c r="F145" s="194" t="s">
        <v>13460</v>
      </c>
      <c r="G145" s="195" t="s">
        <v>13440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7723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7723</v>
      </c>
      <c r="BM145" s="203" t="s">
        <v>13461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13462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13463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>
      <c r="B149" s="176"/>
      <c r="C149" s="177"/>
      <c r="D149" s="178" t="s">
        <v>75</v>
      </c>
      <c r="E149" s="190" t="s">
        <v>13464</v>
      </c>
      <c r="F149" s="190" t="s">
        <v>13465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>
      <c r="A150" s="34"/>
      <c r="B150" s="35"/>
      <c r="C150" s="192" t="s">
        <v>4523</v>
      </c>
      <c r="D150" s="192" t="s">
        <v>274</v>
      </c>
      <c r="E150" s="193" t="s">
        <v>13466</v>
      </c>
      <c r="F150" s="194" t="s">
        <v>13465</v>
      </c>
      <c r="G150" s="195" t="s">
        <v>13440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7723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7723</v>
      </c>
      <c r="BM150" s="203" t="s">
        <v>13467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13468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13469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>
      <c r="B155" s="176"/>
      <c r="C155" s="177"/>
      <c r="D155" s="178" t="s">
        <v>75</v>
      </c>
      <c r="E155" s="190" t="s">
        <v>13470</v>
      </c>
      <c r="F155" s="190" t="s">
        <v>13471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SUM(P156:P198)</f>
        <v>0</v>
      </c>
      <c r="Q155" s="184"/>
      <c r="R155" s="185">
        <f>SUM(R156:R198)</f>
        <v>0</v>
      </c>
      <c r="S155" s="184"/>
      <c r="T155" s="186">
        <f>SUM(T156:T198)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SUM(BK156:BK198)</f>
        <v>0</v>
      </c>
    </row>
    <row r="156" spans="1:65" s="2" customFormat="1" ht="24.2" customHeight="1">
      <c r="A156" s="34"/>
      <c r="B156" s="35"/>
      <c r="C156" s="192" t="s">
        <v>305</v>
      </c>
      <c r="D156" s="192" t="s">
        <v>274</v>
      </c>
      <c r="E156" s="193" t="s">
        <v>13472</v>
      </c>
      <c r="F156" s="194" t="s">
        <v>13471</v>
      </c>
      <c r="G156" s="195" t="s">
        <v>13440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7723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7723</v>
      </c>
      <c r="BM156" s="203" t="s">
        <v>13473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13474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13475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13476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>
      <c r="B160" s="210"/>
      <c r="C160" s="211"/>
      <c r="D160" s="212" t="s">
        <v>283</v>
      </c>
      <c r="E160" s="213" t="s">
        <v>1</v>
      </c>
      <c r="F160" s="214" t="s">
        <v>13477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13478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13479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>
      <c r="B163" s="210"/>
      <c r="C163" s="211"/>
      <c r="D163" s="212" t="s">
        <v>283</v>
      </c>
      <c r="E163" s="213" t="s">
        <v>1</v>
      </c>
      <c r="F163" s="214" t="s">
        <v>13480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>
      <c r="B164" s="210"/>
      <c r="C164" s="211"/>
      <c r="D164" s="212" t="s">
        <v>283</v>
      </c>
      <c r="E164" s="213" t="s">
        <v>1</v>
      </c>
      <c r="F164" s="214" t="s">
        <v>13481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13482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13483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13484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4532</v>
      </c>
      <c r="D169" s="192" t="s">
        <v>274</v>
      </c>
      <c r="E169" s="193" t="s">
        <v>13485</v>
      </c>
      <c r="F169" s="194" t="s">
        <v>13486</v>
      </c>
      <c r="G169" s="195" t="s">
        <v>13440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7723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7723</v>
      </c>
      <c r="BM169" s="203" t="s">
        <v>13487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13488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13489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13490</v>
      </c>
      <c r="F173" s="194" t="s">
        <v>13491</v>
      </c>
      <c r="G173" s="195" t="s">
        <v>13440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7723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7723</v>
      </c>
      <c r="BM173" s="203" t="s">
        <v>13492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13493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>
      <c r="A176" s="34"/>
      <c r="B176" s="35"/>
      <c r="C176" s="192" t="s">
        <v>2526</v>
      </c>
      <c r="D176" s="192" t="s">
        <v>274</v>
      </c>
      <c r="E176" s="193" t="s">
        <v>13494</v>
      </c>
      <c r="F176" s="194" t="s">
        <v>13495</v>
      </c>
      <c r="G176" s="195" t="s">
        <v>13440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7723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7723</v>
      </c>
      <c r="BM176" s="203" t="s">
        <v>13496</v>
      </c>
    </row>
    <row r="177" spans="1:65" s="13" customFormat="1" ht="22.5">
      <c r="B177" s="210"/>
      <c r="C177" s="211"/>
      <c r="D177" s="212" t="s">
        <v>283</v>
      </c>
      <c r="E177" s="213" t="s">
        <v>1</v>
      </c>
      <c r="F177" s="214" t="s">
        <v>13497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13498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13499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13500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>
      <c r="B181" s="210"/>
      <c r="C181" s="211"/>
      <c r="D181" s="212" t="s">
        <v>283</v>
      </c>
      <c r="E181" s="213" t="s">
        <v>1</v>
      </c>
      <c r="F181" s="214" t="s">
        <v>13501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13502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13503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13504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320</v>
      </c>
      <c r="D186" s="192" t="s">
        <v>274</v>
      </c>
      <c r="E186" s="193" t="s">
        <v>13505</v>
      </c>
      <c r="F186" s="194" t="s">
        <v>13506</v>
      </c>
      <c r="G186" s="195" t="s">
        <v>13440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7723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7723</v>
      </c>
      <c r="BM186" s="203" t="s">
        <v>13507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13508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13509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13510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13511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330</v>
      </c>
      <c r="D192" s="192" t="s">
        <v>274</v>
      </c>
      <c r="E192" s="193" t="s">
        <v>13512</v>
      </c>
      <c r="F192" s="194" t="s">
        <v>13513</v>
      </c>
      <c r="G192" s="195" t="s">
        <v>13440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7723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7723</v>
      </c>
      <c r="BM192" s="203" t="s">
        <v>13514</v>
      </c>
    </row>
    <row r="193" spans="1:65" s="13" customFormat="1" ht="11.25">
      <c r="B193" s="210"/>
      <c r="C193" s="211"/>
      <c r="D193" s="212" t="s">
        <v>283</v>
      </c>
      <c r="E193" s="213" t="s">
        <v>1</v>
      </c>
      <c r="F193" s="214" t="s">
        <v>13515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13516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>
      <c r="B195" s="210"/>
      <c r="C195" s="211"/>
      <c r="D195" s="212" t="s">
        <v>283</v>
      </c>
      <c r="E195" s="213" t="s">
        <v>1</v>
      </c>
      <c r="F195" s="214" t="s">
        <v>13517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13518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13519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2" customFormat="1" ht="22.9" customHeight="1">
      <c r="B199" s="176"/>
      <c r="C199" s="177"/>
      <c r="D199" s="178" t="s">
        <v>75</v>
      </c>
      <c r="E199" s="190" t="s">
        <v>13520</v>
      </c>
      <c r="F199" s="190" t="s">
        <v>13521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SUM(P200:P226)</f>
        <v>0</v>
      </c>
      <c r="Q199" s="184"/>
      <c r="R199" s="185">
        <f>SUM(R200:R226)</f>
        <v>0</v>
      </c>
      <c r="S199" s="184"/>
      <c r="T199" s="186">
        <f>SUM(T200:T226)</f>
        <v>0</v>
      </c>
      <c r="AR199" s="187" t="s">
        <v>4523</v>
      </c>
      <c r="AT199" s="188" t="s">
        <v>75</v>
      </c>
      <c r="AU199" s="188" t="s">
        <v>16</v>
      </c>
      <c r="AY199" s="187" t="s">
        <v>272</v>
      </c>
      <c r="BK199" s="189">
        <f>SUM(BK200:BK226)</f>
        <v>0</v>
      </c>
    </row>
    <row r="200" spans="1:65" s="2" customFormat="1" ht="24.2" customHeight="1">
      <c r="A200" s="34"/>
      <c r="B200" s="35"/>
      <c r="C200" s="192" t="s">
        <v>344</v>
      </c>
      <c r="D200" s="192" t="s">
        <v>274</v>
      </c>
      <c r="E200" s="193" t="s">
        <v>13522</v>
      </c>
      <c r="F200" s="194" t="s">
        <v>13523</v>
      </c>
      <c r="G200" s="195" t="s">
        <v>13440</v>
      </c>
      <c r="H200" s="196">
        <v>1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7723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7723</v>
      </c>
      <c r="BM200" s="203" t="s">
        <v>13524</v>
      </c>
    </row>
    <row r="201" spans="1:65" s="13" customFormat="1" ht="22.5">
      <c r="B201" s="210"/>
      <c r="C201" s="211"/>
      <c r="D201" s="212" t="s">
        <v>283</v>
      </c>
      <c r="E201" s="213" t="s">
        <v>1</v>
      </c>
      <c r="F201" s="214" t="s">
        <v>13525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13526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13527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13528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24.2" customHeight="1">
      <c r="A206" s="34"/>
      <c r="B206" s="35"/>
      <c r="C206" s="192" t="s">
        <v>4826</v>
      </c>
      <c r="D206" s="192" t="s">
        <v>274</v>
      </c>
      <c r="E206" s="193" t="s">
        <v>13529</v>
      </c>
      <c r="F206" s="194" t="s">
        <v>13530</v>
      </c>
      <c r="G206" s="195" t="s">
        <v>13440</v>
      </c>
      <c r="H206" s="196">
        <v>1</v>
      </c>
      <c r="I206" s="197"/>
      <c r="J206" s="198">
        <f>ROUND(I206*H206,2)</f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7723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7723</v>
      </c>
      <c r="BM206" s="203" t="s">
        <v>13531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13532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13533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16</v>
      </c>
      <c r="G209" s="222"/>
      <c r="H209" s="225">
        <v>1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>
      <c r="A210" s="34"/>
      <c r="B210" s="35"/>
      <c r="C210" s="192" t="s">
        <v>5121</v>
      </c>
      <c r="D210" s="192" t="s">
        <v>274</v>
      </c>
      <c r="E210" s="193" t="s">
        <v>13534</v>
      </c>
      <c r="F210" s="194" t="s">
        <v>13535</v>
      </c>
      <c r="G210" s="195" t="s">
        <v>13440</v>
      </c>
      <c r="H210" s="196">
        <v>1</v>
      </c>
      <c r="I210" s="197"/>
      <c r="J210" s="198">
        <f>ROUND(I210*H210,2)</f>
        <v>0</v>
      </c>
      <c r="K210" s="194" t="s">
        <v>1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7723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7723</v>
      </c>
      <c r="BM210" s="203" t="s">
        <v>13536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13537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13538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8</v>
      </c>
      <c r="D214" s="192" t="s">
        <v>274</v>
      </c>
      <c r="E214" s="193" t="s">
        <v>13539</v>
      </c>
      <c r="F214" s="194" t="s">
        <v>13540</v>
      </c>
      <c r="G214" s="195" t="s">
        <v>13440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7723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7723</v>
      </c>
      <c r="BM214" s="203" t="s">
        <v>13541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13542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13543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16</v>
      </c>
      <c r="G217" s="222"/>
      <c r="H217" s="225">
        <v>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>
      <c r="A218" s="34"/>
      <c r="B218" s="35"/>
      <c r="C218" s="192" t="s">
        <v>358</v>
      </c>
      <c r="D218" s="192" t="s">
        <v>274</v>
      </c>
      <c r="E218" s="193" t="s">
        <v>13544</v>
      </c>
      <c r="F218" s="194" t="s">
        <v>13545</v>
      </c>
      <c r="G218" s="195" t="s">
        <v>13440</v>
      </c>
      <c r="H218" s="196">
        <v>1</v>
      </c>
      <c r="I218" s="197"/>
      <c r="J218" s="198">
        <f>ROUND(I218*H218,2)</f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7723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7723</v>
      </c>
      <c r="BM218" s="203" t="s">
        <v>13546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16</v>
      </c>
      <c r="G219" s="222"/>
      <c r="H219" s="225">
        <v>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24.2" customHeight="1">
      <c r="A220" s="34"/>
      <c r="B220" s="35"/>
      <c r="C220" s="192" t="s">
        <v>363</v>
      </c>
      <c r="D220" s="192" t="s">
        <v>274</v>
      </c>
      <c r="E220" s="193" t="s">
        <v>13547</v>
      </c>
      <c r="F220" s="194" t="s">
        <v>13548</v>
      </c>
      <c r="G220" s="195" t="s">
        <v>13440</v>
      </c>
      <c r="H220" s="196">
        <v>1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7723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7723</v>
      </c>
      <c r="BM220" s="203" t="s">
        <v>13549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13550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13551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16</v>
      </c>
      <c r="G223" s="222"/>
      <c r="H223" s="225">
        <v>1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24.2" customHeight="1">
      <c r="A224" s="34"/>
      <c r="B224" s="35"/>
      <c r="C224" s="192" t="s">
        <v>368</v>
      </c>
      <c r="D224" s="192" t="s">
        <v>274</v>
      </c>
      <c r="E224" s="193" t="s">
        <v>13552</v>
      </c>
      <c r="F224" s="194" t="s">
        <v>13553</v>
      </c>
      <c r="G224" s="195" t="s">
        <v>13440</v>
      </c>
      <c r="H224" s="196">
        <v>1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7723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7723</v>
      </c>
      <c r="BM224" s="203" t="s">
        <v>13554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13493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2" customFormat="1" ht="22.9" customHeight="1">
      <c r="B227" s="176"/>
      <c r="C227" s="177"/>
      <c r="D227" s="178" t="s">
        <v>75</v>
      </c>
      <c r="E227" s="190" t="s">
        <v>13555</v>
      </c>
      <c r="F227" s="190" t="s">
        <v>13556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SUM(P228:P229)</f>
        <v>0</v>
      </c>
      <c r="Q227" s="184"/>
      <c r="R227" s="185">
        <f>SUM(R228:R229)</f>
        <v>0</v>
      </c>
      <c r="S227" s="184"/>
      <c r="T227" s="186">
        <f>SUM(T228:T229)</f>
        <v>0</v>
      </c>
      <c r="AR227" s="187" t="s">
        <v>4523</v>
      </c>
      <c r="AT227" s="188" t="s">
        <v>75</v>
      </c>
      <c r="AU227" s="188" t="s">
        <v>16</v>
      </c>
      <c r="AY227" s="187" t="s">
        <v>272</v>
      </c>
      <c r="BK227" s="189">
        <f>SUM(BK228:BK229)</f>
        <v>0</v>
      </c>
    </row>
    <row r="228" spans="1:65" s="2" customFormat="1" ht="24.2" customHeight="1">
      <c r="A228" s="34"/>
      <c r="B228" s="35"/>
      <c r="C228" s="192" t="s">
        <v>464</v>
      </c>
      <c r="D228" s="192" t="s">
        <v>274</v>
      </c>
      <c r="E228" s="193" t="s">
        <v>13557</v>
      </c>
      <c r="F228" s="194" t="s">
        <v>13558</v>
      </c>
      <c r="G228" s="195" t="s">
        <v>13440</v>
      </c>
      <c r="H228" s="196">
        <v>1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7723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7723</v>
      </c>
      <c r="BM228" s="203" t="s">
        <v>13559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16</v>
      </c>
      <c r="G229" s="222"/>
      <c r="H229" s="225">
        <v>1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12" customFormat="1" ht="22.9" customHeight="1">
      <c r="B230" s="176"/>
      <c r="C230" s="177"/>
      <c r="D230" s="178" t="s">
        <v>75</v>
      </c>
      <c r="E230" s="190" t="s">
        <v>13560</v>
      </c>
      <c r="F230" s="190" t="s">
        <v>13561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SUM(P231:P235)</f>
        <v>0</v>
      </c>
      <c r="Q230" s="184"/>
      <c r="R230" s="185">
        <f>SUM(R231:R235)</f>
        <v>0</v>
      </c>
      <c r="S230" s="184"/>
      <c r="T230" s="186">
        <f>SUM(T231:T235)</f>
        <v>0</v>
      </c>
      <c r="AR230" s="187" t="s">
        <v>4523</v>
      </c>
      <c r="AT230" s="188" t="s">
        <v>75</v>
      </c>
      <c r="AU230" s="188" t="s">
        <v>16</v>
      </c>
      <c r="AY230" s="187" t="s">
        <v>272</v>
      </c>
      <c r="BK230" s="189">
        <f>SUM(BK231:BK235)</f>
        <v>0</v>
      </c>
    </row>
    <row r="231" spans="1:65" s="2" customFormat="1" ht="24.2" customHeight="1">
      <c r="A231" s="34"/>
      <c r="B231" s="35"/>
      <c r="C231" s="192" t="s">
        <v>5995</v>
      </c>
      <c r="D231" s="192" t="s">
        <v>274</v>
      </c>
      <c r="E231" s="193" t="s">
        <v>13562</v>
      </c>
      <c r="F231" s="194" t="s">
        <v>13563</v>
      </c>
      <c r="G231" s="195" t="s">
        <v>13440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7723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7723</v>
      </c>
      <c r="BM231" s="203" t="s">
        <v>13564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13565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13566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13567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2" customFormat="1" ht="22.9" customHeight="1">
      <c r="B236" s="176"/>
      <c r="C236" s="177"/>
      <c r="D236" s="178" t="s">
        <v>75</v>
      </c>
      <c r="E236" s="190" t="s">
        <v>13568</v>
      </c>
      <c r="F236" s="190" t="s">
        <v>13569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SUM(P237:P267)</f>
        <v>0</v>
      </c>
      <c r="Q236" s="184"/>
      <c r="R236" s="185">
        <f>SUM(R237:R267)</f>
        <v>0</v>
      </c>
      <c r="S236" s="184"/>
      <c r="T236" s="186">
        <f>SUM(T237:T267)</f>
        <v>0</v>
      </c>
      <c r="AR236" s="187" t="s">
        <v>4523</v>
      </c>
      <c r="AT236" s="188" t="s">
        <v>75</v>
      </c>
      <c r="AU236" s="188" t="s">
        <v>16</v>
      </c>
      <c r="AY236" s="187" t="s">
        <v>272</v>
      </c>
      <c r="BK236" s="189">
        <f>SUM(BK237:BK267)</f>
        <v>0</v>
      </c>
    </row>
    <row r="237" spans="1:65" s="2" customFormat="1" ht="24.2" customHeight="1">
      <c r="A237" s="34"/>
      <c r="B237" s="35"/>
      <c r="C237" s="192" t="s">
        <v>377</v>
      </c>
      <c r="D237" s="192" t="s">
        <v>274</v>
      </c>
      <c r="E237" s="193" t="s">
        <v>13570</v>
      </c>
      <c r="F237" s="194" t="s">
        <v>13571</v>
      </c>
      <c r="G237" s="195" t="s">
        <v>13440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7723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7723</v>
      </c>
      <c r="BM237" s="203" t="s">
        <v>13572</v>
      </c>
    </row>
    <row r="238" spans="1:65" s="13" customFormat="1" ht="22.5">
      <c r="B238" s="210"/>
      <c r="C238" s="211"/>
      <c r="D238" s="212" t="s">
        <v>283</v>
      </c>
      <c r="E238" s="213" t="s">
        <v>1</v>
      </c>
      <c r="F238" s="214" t="s">
        <v>13573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22.5">
      <c r="B239" s="210"/>
      <c r="C239" s="211"/>
      <c r="D239" s="212" t="s">
        <v>283</v>
      </c>
      <c r="E239" s="213" t="s">
        <v>1</v>
      </c>
      <c r="F239" s="214" t="s">
        <v>13574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22.5">
      <c r="B240" s="210"/>
      <c r="C240" s="211"/>
      <c r="D240" s="212" t="s">
        <v>283</v>
      </c>
      <c r="E240" s="213" t="s">
        <v>1</v>
      </c>
      <c r="F240" s="214" t="s">
        <v>13575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22.5">
      <c r="B241" s="210"/>
      <c r="C241" s="211"/>
      <c r="D241" s="212" t="s">
        <v>283</v>
      </c>
      <c r="E241" s="213" t="s">
        <v>1</v>
      </c>
      <c r="F241" s="214" t="s">
        <v>13576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4" customFormat="1" ht="11.25">
      <c r="B242" s="221"/>
      <c r="C242" s="222"/>
      <c r="D242" s="212" t="s">
        <v>283</v>
      </c>
      <c r="E242" s="223" t="s">
        <v>1</v>
      </c>
      <c r="F242" s="224" t="s">
        <v>16</v>
      </c>
      <c r="G242" s="222"/>
      <c r="H242" s="225">
        <v>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24.2" customHeight="1">
      <c r="A243" s="34"/>
      <c r="B243" s="35"/>
      <c r="C243" s="192" t="s">
        <v>7</v>
      </c>
      <c r="D243" s="192" t="s">
        <v>274</v>
      </c>
      <c r="E243" s="193" t="s">
        <v>13577</v>
      </c>
      <c r="F243" s="194" t="s">
        <v>13569</v>
      </c>
      <c r="G243" s="195" t="s">
        <v>13440</v>
      </c>
      <c r="H243" s="196">
        <v>1</v>
      </c>
      <c r="I243" s="197"/>
      <c r="J243" s="198">
        <f>ROUND(I243*H243,2)</f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7723</v>
      </c>
      <c r="AT243" s="203" t="s">
        <v>274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7723</v>
      </c>
      <c r="BM243" s="203" t="s">
        <v>13578</v>
      </c>
    </row>
    <row r="244" spans="1:65" s="13" customFormat="1" ht="22.5">
      <c r="B244" s="210"/>
      <c r="C244" s="211"/>
      <c r="D244" s="212" t="s">
        <v>283</v>
      </c>
      <c r="E244" s="213" t="s">
        <v>1</v>
      </c>
      <c r="F244" s="214" t="s">
        <v>13579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13580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22.5">
      <c r="B246" s="210"/>
      <c r="C246" s="211"/>
      <c r="D246" s="212" t="s">
        <v>283</v>
      </c>
      <c r="E246" s="213" t="s">
        <v>1</v>
      </c>
      <c r="F246" s="214" t="s">
        <v>13581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22.5">
      <c r="B247" s="210"/>
      <c r="C247" s="211"/>
      <c r="D247" s="212" t="s">
        <v>283</v>
      </c>
      <c r="E247" s="213" t="s">
        <v>1</v>
      </c>
      <c r="F247" s="214" t="s">
        <v>13582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>
      <c r="B248" s="210"/>
      <c r="C248" s="211"/>
      <c r="D248" s="212" t="s">
        <v>283</v>
      </c>
      <c r="E248" s="213" t="s">
        <v>1</v>
      </c>
      <c r="F248" s="214" t="s">
        <v>13583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13584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22.5">
      <c r="B250" s="210"/>
      <c r="C250" s="211"/>
      <c r="D250" s="212" t="s">
        <v>283</v>
      </c>
      <c r="E250" s="213" t="s">
        <v>1</v>
      </c>
      <c r="F250" s="214" t="s">
        <v>13585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13586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22.5">
      <c r="B252" s="210"/>
      <c r="C252" s="211"/>
      <c r="D252" s="212" t="s">
        <v>283</v>
      </c>
      <c r="E252" s="213" t="s">
        <v>1</v>
      </c>
      <c r="F252" s="214" t="s">
        <v>13587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3" customFormat="1" ht="11.25">
      <c r="B253" s="210"/>
      <c r="C253" s="211"/>
      <c r="D253" s="212" t="s">
        <v>283</v>
      </c>
      <c r="E253" s="213" t="s">
        <v>1</v>
      </c>
      <c r="F253" s="214" t="s">
        <v>13588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283</v>
      </c>
      <c r="AU253" s="220" t="s">
        <v>84</v>
      </c>
      <c r="AV253" s="13" t="s">
        <v>16</v>
      </c>
      <c r="AW253" s="13" t="s">
        <v>32</v>
      </c>
      <c r="AX253" s="13" t="s">
        <v>76</v>
      </c>
      <c r="AY253" s="220" t="s">
        <v>272</v>
      </c>
    </row>
    <row r="254" spans="1:65" s="14" customFormat="1" ht="11.25">
      <c r="B254" s="221"/>
      <c r="C254" s="222"/>
      <c r="D254" s="212" t="s">
        <v>283</v>
      </c>
      <c r="E254" s="223" t="s">
        <v>1</v>
      </c>
      <c r="F254" s="224" t="s">
        <v>16</v>
      </c>
      <c r="G254" s="222"/>
      <c r="H254" s="225">
        <v>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2" customFormat="1" ht="24">
      <c r="A255" s="34"/>
      <c r="B255" s="35"/>
      <c r="C255" s="192" t="s">
        <v>393</v>
      </c>
      <c r="D255" s="192" t="s">
        <v>274</v>
      </c>
      <c r="E255" s="193" t="s">
        <v>13589</v>
      </c>
      <c r="F255" s="194" t="s">
        <v>13590</v>
      </c>
      <c r="G255" s="195" t="s">
        <v>13440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7723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7723</v>
      </c>
      <c r="BM255" s="203" t="s">
        <v>13591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13592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13593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13594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13595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13596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13597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1030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13598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13599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16</v>
      </c>
      <c r="G265" s="222"/>
      <c r="H265" s="225">
        <v>1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>
      <c r="A266" s="34"/>
      <c r="B266" s="35"/>
      <c r="C266" s="192" t="s">
        <v>399</v>
      </c>
      <c r="D266" s="192" t="s">
        <v>274</v>
      </c>
      <c r="E266" s="193" t="s">
        <v>13600</v>
      </c>
      <c r="F266" s="194" t="s">
        <v>13601</v>
      </c>
      <c r="G266" s="195" t="s">
        <v>13440</v>
      </c>
      <c r="H266" s="196">
        <v>1</v>
      </c>
      <c r="I266" s="197"/>
      <c r="J266" s="198">
        <f>ROUND(I266*H266,2)</f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7723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7723</v>
      </c>
      <c r="BM266" s="203" t="s">
        <v>13602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16</v>
      </c>
      <c r="G267" s="222"/>
      <c r="H267" s="225">
        <v>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12" customFormat="1" ht="22.9" customHeight="1">
      <c r="B268" s="176"/>
      <c r="C268" s="177"/>
      <c r="D268" s="178" t="s">
        <v>75</v>
      </c>
      <c r="E268" s="190" t="s">
        <v>13603</v>
      </c>
      <c r="F268" s="190" t="s">
        <v>13604</v>
      </c>
      <c r="G268" s="177"/>
      <c r="H268" s="177"/>
      <c r="I268" s="180"/>
      <c r="J268" s="191">
        <f>BK268</f>
        <v>0</v>
      </c>
      <c r="K268" s="177"/>
      <c r="L268" s="182"/>
      <c r="M268" s="183"/>
      <c r="N268" s="184"/>
      <c r="O268" s="184"/>
      <c r="P268" s="185">
        <f>SUM(P269:P300)</f>
        <v>0</v>
      </c>
      <c r="Q268" s="184"/>
      <c r="R268" s="185">
        <f>SUM(R269:R300)</f>
        <v>0</v>
      </c>
      <c r="S268" s="184"/>
      <c r="T268" s="186">
        <f>SUM(T269:T300)</f>
        <v>0</v>
      </c>
      <c r="AR268" s="187" t="s">
        <v>4523</v>
      </c>
      <c r="AT268" s="188" t="s">
        <v>75</v>
      </c>
      <c r="AU268" s="188" t="s">
        <v>16</v>
      </c>
      <c r="AY268" s="187" t="s">
        <v>272</v>
      </c>
      <c r="BK268" s="189">
        <f>SUM(BK269:BK300)</f>
        <v>0</v>
      </c>
    </row>
    <row r="269" spans="1:65" s="2" customFormat="1" ht="33" customHeight="1">
      <c r="A269" s="34"/>
      <c r="B269" s="35"/>
      <c r="C269" s="192" t="s">
        <v>413</v>
      </c>
      <c r="D269" s="192" t="s">
        <v>274</v>
      </c>
      <c r="E269" s="193" t="s">
        <v>13605</v>
      </c>
      <c r="F269" s="194" t="s">
        <v>13606</v>
      </c>
      <c r="G269" s="195" t="s">
        <v>13440</v>
      </c>
      <c r="H269" s="196">
        <v>1</v>
      </c>
      <c r="I269" s="197"/>
      <c r="J269" s="198">
        <f>ROUND(I269*H269,2)</f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7723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7723</v>
      </c>
      <c r="BM269" s="203" t="s">
        <v>13607</v>
      </c>
    </row>
    <row r="270" spans="1:65" s="13" customFormat="1" ht="22.5">
      <c r="B270" s="210"/>
      <c r="C270" s="211"/>
      <c r="D270" s="212" t="s">
        <v>283</v>
      </c>
      <c r="E270" s="213" t="s">
        <v>1</v>
      </c>
      <c r="F270" s="214" t="s">
        <v>13608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13609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13610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13611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22.5">
      <c r="B274" s="210"/>
      <c r="C274" s="211"/>
      <c r="D274" s="212" t="s">
        <v>283</v>
      </c>
      <c r="E274" s="213" t="s">
        <v>1</v>
      </c>
      <c r="F274" s="214" t="s">
        <v>13612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13613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22.5">
      <c r="B276" s="210"/>
      <c r="C276" s="211"/>
      <c r="D276" s="212" t="s">
        <v>283</v>
      </c>
      <c r="E276" s="213" t="s">
        <v>1</v>
      </c>
      <c r="F276" s="214" t="s">
        <v>13614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13615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13616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22.5">
      <c r="B279" s="210"/>
      <c r="C279" s="211"/>
      <c r="D279" s="212" t="s">
        <v>283</v>
      </c>
      <c r="E279" s="213" t="s">
        <v>1</v>
      </c>
      <c r="F279" s="214" t="s">
        <v>13617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22.5">
      <c r="B280" s="210"/>
      <c r="C280" s="211"/>
      <c r="D280" s="212" t="s">
        <v>283</v>
      </c>
      <c r="E280" s="213" t="s">
        <v>1</v>
      </c>
      <c r="F280" s="214" t="s">
        <v>13618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>
      <c r="B281" s="210"/>
      <c r="C281" s="211"/>
      <c r="D281" s="212" t="s">
        <v>283</v>
      </c>
      <c r="E281" s="213" t="s">
        <v>1</v>
      </c>
      <c r="F281" s="214" t="s">
        <v>13619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22.5">
      <c r="B282" s="210"/>
      <c r="C282" s="211"/>
      <c r="D282" s="212" t="s">
        <v>283</v>
      </c>
      <c r="E282" s="213" t="s">
        <v>1</v>
      </c>
      <c r="F282" s="214" t="s">
        <v>13620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13621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2" customFormat="1" ht="24.2" customHeight="1">
      <c r="A285" s="34"/>
      <c r="B285" s="35"/>
      <c r="C285" s="192" t="s">
        <v>417</v>
      </c>
      <c r="D285" s="192" t="s">
        <v>274</v>
      </c>
      <c r="E285" s="193" t="s">
        <v>13622</v>
      </c>
      <c r="F285" s="194" t="s">
        <v>13623</v>
      </c>
      <c r="G285" s="195" t="s">
        <v>13440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7723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7723</v>
      </c>
      <c r="BM285" s="203" t="s">
        <v>13624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13625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13626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13627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13628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22.5">
      <c r="B290" s="210"/>
      <c r="C290" s="211"/>
      <c r="D290" s="212" t="s">
        <v>283</v>
      </c>
      <c r="E290" s="213" t="s">
        <v>1</v>
      </c>
      <c r="F290" s="214" t="s">
        <v>13629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13630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13631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4" customFormat="1" ht="11.25">
      <c r="B293" s="221"/>
      <c r="C293" s="222"/>
      <c r="D293" s="212" t="s">
        <v>283</v>
      </c>
      <c r="E293" s="223" t="s">
        <v>1</v>
      </c>
      <c r="F293" s="224" t="s">
        <v>16</v>
      </c>
      <c r="G293" s="222"/>
      <c r="H293" s="225">
        <v>1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283</v>
      </c>
      <c r="AU293" s="231" t="s">
        <v>84</v>
      </c>
      <c r="AV293" s="14" t="s">
        <v>84</v>
      </c>
      <c r="AW293" s="14" t="s">
        <v>32</v>
      </c>
      <c r="AX293" s="14" t="s">
        <v>76</v>
      </c>
      <c r="AY293" s="231" t="s">
        <v>272</v>
      </c>
    </row>
    <row r="294" spans="1:65" s="2" customFormat="1" ht="24.2" customHeight="1">
      <c r="A294" s="34"/>
      <c r="B294" s="35"/>
      <c r="C294" s="192" t="s">
        <v>431</v>
      </c>
      <c r="D294" s="192" t="s">
        <v>274</v>
      </c>
      <c r="E294" s="193" t="s">
        <v>13632</v>
      </c>
      <c r="F294" s="194" t="s">
        <v>13633</v>
      </c>
      <c r="G294" s="195" t="s">
        <v>13440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7723</v>
      </c>
      <c r="AT294" s="203" t="s">
        <v>274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7723</v>
      </c>
      <c r="BM294" s="203" t="s">
        <v>13634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13635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>
      <c r="B296" s="210"/>
      <c r="C296" s="211"/>
      <c r="D296" s="212" t="s">
        <v>283</v>
      </c>
      <c r="E296" s="213" t="s">
        <v>1</v>
      </c>
      <c r="F296" s="214" t="s">
        <v>13636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13637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>
      <c r="B298" s="221"/>
      <c r="C298" s="222"/>
      <c r="D298" s="212" t="s">
        <v>283</v>
      </c>
      <c r="E298" s="223" t="s">
        <v>1</v>
      </c>
      <c r="F298" s="224" t="s">
        <v>16</v>
      </c>
      <c r="G298" s="222"/>
      <c r="H298" s="225">
        <v>1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76</v>
      </c>
      <c r="AY298" s="231" t="s">
        <v>272</v>
      </c>
    </row>
    <row r="299" spans="1:65" s="2" customFormat="1" ht="16.5" customHeight="1">
      <c r="A299" s="34"/>
      <c r="B299" s="35"/>
      <c r="C299" s="192" t="s">
        <v>453</v>
      </c>
      <c r="D299" s="192" t="s">
        <v>274</v>
      </c>
      <c r="E299" s="193" t="s">
        <v>13638</v>
      </c>
      <c r="F299" s="194" t="s">
        <v>8358</v>
      </c>
      <c r="G299" s="195" t="s">
        <v>13639</v>
      </c>
      <c r="H299" s="196">
        <v>8</v>
      </c>
      <c r="I299" s="197"/>
      <c r="J299" s="198">
        <f>ROUND(I299*H299,2)</f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7723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7723</v>
      </c>
      <c r="BM299" s="203" t="s">
        <v>13640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313</v>
      </c>
      <c r="G300" s="222"/>
      <c r="H300" s="225">
        <v>8</v>
      </c>
      <c r="I300" s="226"/>
      <c r="J300" s="222"/>
      <c r="K300" s="222"/>
      <c r="L300" s="227"/>
      <c r="M300" s="243"/>
      <c r="N300" s="244"/>
      <c r="O300" s="244"/>
      <c r="P300" s="244"/>
      <c r="Q300" s="244"/>
      <c r="R300" s="244"/>
      <c r="S300" s="244"/>
      <c r="T300" s="245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6.95" customHeight="1">
      <c r="A301" s="3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39"/>
      <c r="M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</sheetData>
  <sheetProtection algorithmName="SHA-512" hashValue="qHBOSLQqrlmP9WOWnI2kS+qceaT9pPP+z4UJfB+B1m6xFrYHTOo+hy7NwnrcIja1chPcDhdR8Fe4xQUyA2nf1A==" saltValue="8FPYfASdByBCDn6V1ZKGoicoI/ZLgQQ4/DD4PHRQmW4oE+ZmcvOt2frN4ZqAB3+4aFoi1X1C2X634WCjVLESSA==" spinCount="100000" sheet="1" objects="1" scenarios="1" formatColumns="0" formatRows="0" autoFilter="0"/>
  <autoFilter ref="C124:K30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D1_03_1 - Stavební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D1_03_4h1 - Slaboproudá e...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OVN-D01 - Ostatní a vedle...</vt:lpstr>
      <vt:lpstr>'D1_03_1 - Stavební'!Názvy_tisku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'D1_03_4h1 - Slaboproudá e...'!Názvy_tisku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'OVN-D01 - Ostatní a vedle...'!Názvy_tisku</vt:lpstr>
      <vt:lpstr>'Rekapitulace stavby'!Názvy_tisku</vt:lpstr>
      <vt:lpstr>'D1_03_1 - Stavební'!Oblast_tisku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'D1_03_4h1 - Slaboproudá e...'!Oblast_tisku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'OVN-D01 -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2023-09-14T11:30:24Z</dcterms:created>
  <dcterms:modified xsi:type="dcterms:W3CDTF">2023-09-14T11:35:15Z</dcterms:modified>
</cp:coreProperties>
</file>